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heckCompatibility="1" defaultThemeVersion="124226"/>
  <mc:AlternateContent xmlns:mc="http://schemas.openxmlformats.org/markup-compatibility/2006">
    <mc:Choice Requires="x15">
      <x15ac:absPath xmlns:x15ac="http://schemas.microsoft.com/office/spreadsheetml/2010/11/ac" url="F:\AÑO 2020\GESTION ADM_FINANCIERA\INFORME GRATUIDAD\"/>
    </mc:Choice>
  </mc:AlternateContent>
  <xr:revisionPtr revIDLastSave="0" documentId="13_ncr:1_{9BE7DF1A-7584-4A2C-84A3-3E5F7C876B73}" xr6:coauthVersionLast="44" xr6:coauthVersionMax="44" xr10:uidLastSave="{00000000-0000-0000-0000-000000000000}"/>
  <bookViews>
    <workbookView xWindow="-120" yWindow="-120" windowWidth="29040" windowHeight="15840" activeTab="3" xr2:uid="{00000000-000D-0000-FFFF-FFFF00000000}"/>
  </bookViews>
  <sheets>
    <sheet name="CONPES 2019" sheetId="16" r:id="rId1"/>
    <sheet name="CNP 2020" sheetId="18" r:id="rId2"/>
    <sheet name="MPIO 2020" sheetId="19" r:id="rId3"/>
    <sheet name="CNP 2020 COVID" sheetId="20" r:id="rId4"/>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5" i="20" l="1"/>
  <c r="E19" i="20" s="1"/>
  <c r="N11" i="20"/>
  <c r="J16" i="20" s="1"/>
  <c r="M11" i="20"/>
  <c r="L11" i="20"/>
  <c r="E15" i="19"/>
  <c r="C34" i="19"/>
  <c r="D33" i="19" s="1"/>
  <c r="E19" i="19"/>
  <c r="N11" i="19"/>
  <c r="J16" i="19" s="1"/>
  <c r="M11" i="19"/>
  <c r="L11" i="19"/>
  <c r="D24" i="19" l="1"/>
  <c r="D28" i="19"/>
  <c r="D26" i="19"/>
  <c r="D30" i="19"/>
  <c r="J17" i="20"/>
  <c r="C16" i="20"/>
  <c r="J19" i="20"/>
  <c r="C17" i="20"/>
  <c r="C19" i="20" s="1"/>
  <c r="L15" i="20"/>
  <c r="L19" i="20" s="1"/>
  <c r="D32" i="19"/>
  <c r="E32" i="19" s="1"/>
  <c r="E33" i="19"/>
  <c r="D23" i="19"/>
  <c r="D25" i="19"/>
  <c r="E25" i="19" s="1"/>
  <c r="D27" i="19"/>
  <c r="E27" i="19" s="1"/>
  <c r="D29" i="19"/>
  <c r="E29" i="19" s="1"/>
  <c r="D31" i="19"/>
  <c r="E31" i="19" s="1"/>
  <c r="J17" i="19"/>
  <c r="J19" i="19" s="1"/>
  <c r="L15" i="19"/>
  <c r="L19" i="19" s="1"/>
  <c r="C16" i="19"/>
  <c r="C17" i="19" s="1"/>
  <c r="E23" i="19"/>
  <c r="E24" i="19"/>
  <c r="E26" i="19"/>
  <c r="E28" i="19"/>
  <c r="E30" i="19"/>
  <c r="D34" i="19" l="1"/>
  <c r="C19" i="19"/>
  <c r="E34" i="19"/>
  <c r="E15" i="18" l="1"/>
  <c r="E19" i="18" s="1"/>
  <c r="N11" i="18"/>
  <c r="J16" i="18"/>
  <c r="M11" i="18"/>
  <c r="L11" i="18"/>
  <c r="C16" i="18" s="1"/>
  <c r="E24" i="16"/>
  <c r="N15" i="16"/>
  <c r="J20" i="16" s="1"/>
  <c r="M15" i="16"/>
  <c r="L15" i="16"/>
  <c r="J21" i="16" s="1"/>
  <c r="C21" i="16"/>
  <c r="C22" i="16" s="1"/>
  <c r="L15" i="18"/>
  <c r="L19" i="18" s="1"/>
  <c r="J17" i="18"/>
  <c r="J19" i="18" s="1"/>
  <c r="J23" i="16" l="1"/>
  <c r="C24" i="16"/>
  <c r="L19" i="16"/>
  <c r="L23" i="16" s="1"/>
  <c r="C17" i="18"/>
  <c r="C19" i="18" s="1"/>
</calcChain>
</file>

<file path=xl/sharedStrings.xml><?xml version="1.0" encoding="utf-8"?>
<sst xmlns="http://schemas.openxmlformats.org/spreadsheetml/2006/main" count="199" uniqueCount="92">
  <si>
    <t>CERTIFICACION</t>
  </si>
  <si>
    <t>FECHA</t>
  </si>
  <si>
    <t>CDP</t>
  </si>
  <si>
    <t xml:space="preserve">FECHA </t>
  </si>
  <si>
    <t>CRP</t>
  </si>
  <si>
    <t>RUBRO PESUPEUSTAL</t>
  </si>
  <si>
    <t>SEDE</t>
  </si>
  <si>
    <t>VALOR POR SEDE</t>
  </si>
  <si>
    <t>BENEFICIARIO DEL PAGO</t>
  </si>
  <si>
    <t>NIT O CC</t>
  </si>
  <si>
    <t>FACTURA U OTRO DOCUMENTO</t>
  </si>
  <si>
    <t>CONCEPTO</t>
  </si>
  <si>
    <t>PROCEDENCIA DE LOS RECURSOS PAGADOS</t>
  </si>
  <si>
    <t>VR RECURSOS MEN</t>
  </si>
  <si>
    <t>VR RECURSOS GRATUIDAD MUNICIPIO</t>
  </si>
  <si>
    <t>VR RECURSOS PROPIOS INSTITUCIÓN</t>
  </si>
  <si>
    <t>TOTAL RECURSOS EJECUTADOS</t>
  </si>
  <si>
    <t>RECURSOS EJECUTADOS</t>
  </si>
  <si>
    <t>RECURSOS POR EJECUTAR</t>
  </si>
  <si>
    <t>SUMAS IGUALES</t>
  </si>
  <si>
    <t>TOTAL RECURSOS INVERTIDOS</t>
  </si>
  <si>
    <t>RECRUSOS PROPIOS DE LA INSTITUCIÓN</t>
  </si>
  <si>
    <t>TOTAL RECURSOS INVERTIDOS GRATUIDAD</t>
  </si>
  <si>
    <t>INSTITUCIÓN EDUCATIVA ANTONIO NARIÑO COELLO COCORA</t>
  </si>
  <si>
    <t>INGRESOS POR CONCEPTO DE RECURSOS PROCEDENTES DE GRATUIDAD EDUCATIVA SISTEMA GENERAL DE PARTICIPACIONES</t>
  </si>
  <si>
    <t>JOSÉ EDUARDO BAQUERO</t>
  </si>
  <si>
    <t>Ordenador del Gasto</t>
  </si>
  <si>
    <t>Auxiliar Administrativo Pagadora de la Institución</t>
  </si>
  <si>
    <t>Elaboro</t>
  </si>
  <si>
    <t>WRB</t>
  </si>
  <si>
    <t>Reviso</t>
  </si>
  <si>
    <t>RG</t>
  </si>
  <si>
    <t>BALANCE DE RECURSOS POR GRATUIDAD EDUCATIVA SISTEMA GENERAL DE PARTICIPACIONES</t>
  </si>
  <si>
    <t>INGRESOS POR TRANSFERENCIAS PRIMER GIRO</t>
  </si>
  <si>
    <t>INGRESOS POR TRANSFERENCIAS SEGUNDO GIRO</t>
  </si>
  <si>
    <t>JOSE EDUARDO BAQUERO JARAMILLO , En calidad de rector de la INSTITUCIÓN EDUCATIVA ANTONIO NARIÑO COELLO COCORA, identificado con el NIT No. 809002779-2, CERTIFICO que los recursos recibidos por concepto de GRATUIDAD EDUCATIVA SISTEMA GENERAL DE PARTICIPACIONES, asignados mediante resolucion del Ministerio De Educacion Nacional 4284 del 26 de abril de 2019, los gastos fueron ejecutados conforme a la normatividad vigente en materia presupuestal y demas normas afines vigentes.</t>
  </si>
  <si>
    <t>03210602</t>
  </si>
  <si>
    <t>DIEGO ALEXANDER ORJUELA AGUIRRE</t>
  </si>
  <si>
    <t xml:space="preserve">1105789213 </t>
  </si>
  <si>
    <t xml:space="preserve">COMPRAVENTA DE IMPLEMENTOS DEPORTIVOS PARA LAS SEDES ANEXAS Y MENAJE PARA LA COCINA SEDE LA LOMA </t>
  </si>
  <si>
    <t>03210702</t>
  </si>
  <si>
    <t>GIOVANNI GILBERTO  CALDERON MORENO</t>
  </si>
  <si>
    <t>93134427</t>
  </si>
  <si>
    <t>MANTENIMIENTO CORRECTIVO Y PREVENTIVO EN LA PARTE FISICA DE LAS 10 SEDES DE LA INSTITUCION EDUCATIVA</t>
  </si>
  <si>
    <t>03210302</t>
  </si>
  <si>
    <t>LIDA  EPIFANIA RODRIGUEZ</t>
  </si>
  <si>
    <t>65.703.338</t>
  </si>
  <si>
    <t>CTO 011 2019</t>
  </si>
  <si>
    <t>CTO 008 2019</t>
  </si>
  <si>
    <t>CTO 009 2019</t>
  </si>
  <si>
    <t>ADQUISICION DE AIRES ACONDICIONADOS PARA LA INSTITUCION EDUCATIVA</t>
  </si>
  <si>
    <t xml:space="preserve">FABIAN DIAZ  VILLARREAL </t>
  </si>
  <si>
    <t>93.125.997</t>
  </si>
  <si>
    <t>MANTENIMIENTO DE EQUIPOS DE COMPUTO Y AMPLIACION DEL CIRCUITO CERRADO DE TELEVISION DE LA INSTITUCION EDUCATIVA</t>
  </si>
  <si>
    <t>CTO 012 2019</t>
  </si>
  <si>
    <t>03211102</t>
  </si>
  <si>
    <t>LA PREVISORA SA COMPAÑÍA DE SEGUROS SA</t>
  </si>
  <si>
    <t>860.002.400-2</t>
  </si>
  <si>
    <t>RENOVACION POLIZA INSTITUCIONAL</t>
  </si>
  <si>
    <t>JOSE EDUARDO BAQUERO JARAMILLO , En calidad de rector de la INSTITUCIÓN EDUCATIVA ANTONIO NARIÑO COELLO COCORA, identificado con el NIT No. 809002779-2, CERTIFICO que los recursos recibidos por concepto de GRATUIDAD EDUCATIVA SISTEMA GENERAL DE PARTICIPACIONES, asignados mediante resolucion del Ministerio De Educacion Nacional  03779 del 13 de marzo de 2020, los gastos fueron ejecutados conforme a la normatividad vigente en materia presupuestal y demas normas afines vigentes.</t>
  </si>
  <si>
    <t>INGRESOS POR TRANSFERENCIAS</t>
  </si>
  <si>
    <t>JULIO 21 DE 2020</t>
  </si>
  <si>
    <t>JULIO 15 DE 2020</t>
  </si>
  <si>
    <t>A1032008</t>
  </si>
  <si>
    <t xml:space="preserve">WILLIAM ROBERTO BAQUERO </t>
  </si>
  <si>
    <t>SERVICIOS DE APOYO A LA GESTION PARA LA INSTITUCION EDUCATIVA</t>
  </si>
  <si>
    <t>CTO 01 2020</t>
  </si>
  <si>
    <t>A2032111</t>
  </si>
  <si>
    <t>LA PREVISORA SA COMPAÑÍA DE SEGUROS</t>
  </si>
  <si>
    <t>860002400</t>
  </si>
  <si>
    <t>INCLUSION COMPUTADORES A LA POLIZA GENERAL DE LA INSTITUCION EDUCATIVA</t>
  </si>
  <si>
    <t>INGRESOS POR CONCEPTO DE RECURSOS PROCEDENTES DE GRATUIDAD EDUCATIVA TERRITORIAL</t>
  </si>
  <si>
    <t>93384697</t>
  </si>
  <si>
    <t>BALANCE DE RECURSOS POR GRATUIDAD EDUCATIVA TERRITORIAL</t>
  </si>
  <si>
    <t>PORCENTAJE DE APLICACIÓN</t>
  </si>
  <si>
    <t>VALOR ASIGNADO</t>
  </si>
  <si>
    <t>PORCENTAJE ADJUDICADO</t>
  </si>
  <si>
    <t>VALOR EJECUTADO</t>
  </si>
  <si>
    <t>SEDE 1 ANTONIO NARIÑO</t>
  </si>
  <si>
    <t>SEDE 10 SAN CRISTOBAL ALTO</t>
  </si>
  <si>
    <t>SEDE 11 SANTA BARBARA</t>
  </si>
  <si>
    <t>SEDE 2 HONDURAS</t>
  </si>
  <si>
    <t>SEDE 3 SAN CRISTOBAL BAJO</t>
  </si>
  <si>
    <t>SEDE 4 PERICO</t>
  </si>
  <si>
    <t>SEDE 5 SANTA ANA</t>
  </si>
  <si>
    <t>SEDE 6 LA LOMA</t>
  </si>
  <si>
    <t>SEDE 7 LA LINDA</t>
  </si>
  <si>
    <t>SEDE 8 SAN ISIDRO</t>
  </si>
  <si>
    <t>SEDE 9 LA CIMA</t>
  </si>
  <si>
    <t>TOTALES</t>
  </si>
  <si>
    <t>JOSE EDUARDO BAQUERO JARAMILLO , En calidad de rector de la INSTITUCIÓN EDUCATIVA ANTONIO NARIÑO COELLO COCORA, identificado con el NIT No. 809002779-2, CERTIFICO que los recursos recibidos por concepto de GRATUIDAD EDUCATIVA TERRITORIAL, asignados mediante RESOLUCION MUNICIPAL 0802 del 4 de mayo de 2020, los gastos fueron ejecutados conforme a la normatividad vigente en materia presupuestal y demas normas afines vigentes.</t>
  </si>
  <si>
    <t>JOSE EDUARDO BAQUERO JARAMILLO , En calidad de rector de la INSTITUCIÓN EDUCATIVA ANTONIO NARIÑO COELLO COCORA, identificado con el NIT No. 809002779-2, CERTIFICO que los recursos recibidos por concepto de GRATUIDAD EDUCATIVA SISTEMA GENERAL DE PARTICIPACIONES, asignados mediante resolucion del Ministerio De Educacion Nacional 06740 del 6 de mayo de 2020, los gastos fueron ejecutados conforme a la normatividad vigente en materia presupuestal y demas normas afines vigentes.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</si>
</sst>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quot;$&quot;\ * #,##0.00_ ;_ &quot;$&quot;\ * \-#,##0.00_ ;_ &quot;$&quot;\ * &quot;-&quot;??_ ;_ @_ "/>
    <numFmt numFmtId="165" formatCode="_ * #,##0.00_ ;_ * \-#,##0.00_ ;_ * &quot;-&quot;??_ ;_ @_ "/>
    <numFmt numFmtId="166" formatCode="dd/mm/yy;@"/>
    <numFmt numFmtId="167" formatCode="_ &quot;$&quot;\ * #,##0_ ;_ &quot;$&quot;\ * \-#,##0_ ;_ &quot;$&quot;\ * &quot;-&quot;??_ ;_ @_ "/>
    <numFmt numFmtId="168" formatCode="_(&quot;$&quot;\ * #,##0_);_(&quot;$&quot;\ * \(#,##0\);_(&quot;$&quot;\ * &quot;-&quot;??_);_(@_)"/>
    <numFmt numFmtId="169" formatCode="_ * #,##0.00_ ;_ * \-#,##0.00_ ;_ * \-??_ ;_ @_ "/>
    <numFmt numFmtId="170" formatCode="_ * #,##0_ ;_ * \-#,##0_ ;_ * &quot;-&quot;??_ ;_ @_ "/>
  </numFmts>
  <fonts count="7" x14ac:knownFonts="1">
    <font>
      <sz val="10"/>
      <name val="Arial"/>
    </font>
    <font>
      <sz val="10"/>
      <name val="Arial"/>
    </font>
    <font>
      <sz val="10"/>
      <name val="Arial"/>
      <family val="2"/>
    </font>
    <font>
      <sz val="10"/>
      <name val="Arial"/>
      <family val="2"/>
    </font>
    <font>
      <sz val="10"/>
      <name val="Arial"/>
      <family val="2"/>
      <charset val="1"/>
    </font>
    <font>
      <sz val="8"/>
      <color theme="1"/>
      <name val="Tahoma"/>
      <family val="2"/>
    </font>
    <font>
      <sz val="10"/>
      <color theme="1"/>
      <name val="Arial"/>
      <family val="2"/>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xf numFmtId="0" fontId="4" fillId="0" borderId="0"/>
    <xf numFmtId="165" fontId="1" fillId="0" borderId="0" applyFont="0" applyFill="0" applyBorder="0" applyAlignment="0" applyProtection="0"/>
    <xf numFmtId="169" fontId="4" fillId="0" borderId="0"/>
    <xf numFmtId="165"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5" fillId="0" borderId="0"/>
    <xf numFmtId="0" fontId="2" fillId="0" borderId="0"/>
    <xf numFmtId="9" fontId="1" fillId="0" borderId="0" applyFont="0" applyFill="0" applyBorder="0" applyAlignment="0" applyProtection="0"/>
    <xf numFmtId="9" fontId="4" fillId="0" borderId="0"/>
  </cellStyleXfs>
  <cellXfs count="122">
    <xf numFmtId="0" fontId="0" fillId="0" borderId="0" xfId="0"/>
    <xf numFmtId="0" fontId="0" fillId="0" borderId="1" xfId="0" applyFill="1" applyBorder="1" applyAlignment="1">
      <alignment vertical="top" wrapText="1" readingOrder="1"/>
    </xf>
    <xf numFmtId="167" fontId="0" fillId="0" borderId="1" xfId="5" applyNumberFormat="1" applyFont="1" applyFill="1" applyBorder="1" applyAlignment="1">
      <alignment vertical="top" wrapText="1" readingOrder="1"/>
    </xf>
    <xf numFmtId="167" fontId="0" fillId="0" borderId="0" xfId="0" applyNumberFormat="1" applyFill="1" applyAlignment="1">
      <alignment vertical="top" wrapText="1" readingOrder="1"/>
    </xf>
    <xf numFmtId="0" fontId="0" fillId="0" borderId="0" xfId="0" applyFill="1" applyAlignment="1">
      <alignment vertical="top" wrapText="1" readingOrder="1"/>
    </xf>
    <xf numFmtId="167" fontId="0" fillId="0" borderId="0" xfId="5" applyNumberFormat="1" applyFont="1" applyFill="1" applyAlignment="1">
      <alignment vertical="top" wrapText="1" readingOrder="1"/>
    </xf>
    <xf numFmtId="0" fontId="0" fillId="0" borderId="2" xfId="0" applyFill="1" applyBorder="1" applyAlignment="1">
      <alignment vertical="top" wrapText="1" readingOrder="1"/>
    </xf>
    <xf numFmtId="0" fontId="2" fillId="0" borderId="2" xfId="0" applyFont="1" applyFill="1" applyBorder="1" applyAlignment="1">
      <alignment vertical="top" wrapText="1" readingOrder="1"/>
    </xf>
    <xf numFmtId="167" fontId="0" fillId="0" borderId="2" xfId="5" applyNumberFormat="1" applyFont="1" applyFill="1" applyBorder="1" applyAlignment="1">
      <alignment vertical="top" wrapText="1" readingOrder="1"/>
    </xf>
    <xf numFmtId="166" fontId="2" fillId="0" borderId="2" xfId="0" applyNumberFormat="1" applyFont="1" applyFill="1" applyBorder="1" applyAlignment="1">
      <alignment vertical="top" wrapText="1" readingOrder="1"/>
    </xf>
    <xf numFmtId="0" fontId="2" fillId="0" borderId="3" xfId="0" applyFont="1" applyFill="1" applyBorder="1" applyAlignment="1">
      <alignment vertical="top" wrapText="1"/>
    </xf>
    <xf numFmtId="0" fontId="2" fillId="0" borderId="3" xfId="0" applyFont="1" applyFill="1" applyBorder="1" applyAlignment="1">
      <alignment vertical="top" wrapText="1" readingOrder="1"/>
    </xf>
    <xf numFmtId="0" fontId="0" fillId="0" borderId="4" xfId="0" applyFill="1" applyBorder="1" applyAlignment="1">
      <alignment vertical="top" wrapText="1" readingOrder="1"/>
    </xf>
    <xf numFmtId="167" fontId="0" fillId="0" borderId="5" xfId="5" applyNumberFormat="1" applyFont="1" applyFill="1" applyBorder="1" applyAlignment="1">
      <alignment vertical="top" wrapText="1" readingOrder="1"/>
    </xf>
    <xf numFmtId="167" fontId="3" fillId="0" borderId="5" xfId="5" applyNumberFormat="1" applyFont="1" applyFill="1" applyBorder="1" applyAlignment="1">
      <alignment vertical="top" wrapText="1" readingOrder="1"/>
    </xf>
    <xf numFmtId="170" fontId="3" fillId="0" borderId="2" xfId="2" applyNumberFormat="1" applyFont="1" applyFill="1" applyBorder="1" applyAlignment="1">
      <alignment vertical="top" wrapText="1" readingOrder="1"/>
    </xf>
    <xf numFmtId="170" fontId="0" fillId="0" borderId="0" xfId="2" applyNumberFormat="1" applyFont="1" applyFill="1" applyAlignment="1">
      <alignment vertical="top" wrapText="1" readingOrder="1"/>
    </xf>
    <xf numFmtId="0" fontId="0" fillId="0" borderId="0" xfId="0" applyFill="1" applyBorder="1" applyAlignment="1">
      <alignment vertical="top" wrapText="1" readingOrder="1"/>
    </xf>
    <xf numFmtId="167" fontId="0" fillId="0" borderId="0" xfId="5" applyNumberFormat="1" applyFont="1" applyFill="1" applyBorder="1" applyAlignment="1">
      <alignment vertical="top" wrapText="1" readingOrder="1"/>
    </xf>
    <xf numFmtId="49" fontId="2" fillId="0" borderId="6" xfId="0" applyNumberFormat="1" applyFont="1" applyFill="1" applyBorder="1" applyAlignment="1">
      <alignment horizontal="right" vertical="top" wrapText="1" readingOrder="1"/>
    </xf>
    <xf numFmtId="0" fontId="0" fillId="0" borderId="0" xfId="0" applyFill="1" applyBorder="1" applyAlignment="1">
      <alignment horizontal="right" vertical="top" wrapText="1" readingOrder="1"/>
    </xf>
    <xf numFmtId="0" fontId="2" fillId="0" borderId="7" xfId="0" applyFont="1" applyFill="1" applyBorder="1" applyAlignment="1">
      <alignment vertical="top" wrapText="1" readingOrder="1"/>
    </xf>
    <xf numFmtId="0" fontId="0" fillId="0" borderId="0" xfId="0" applyFill="1" applyAlignment="1">
      <alignment vertical="top" readingOrder="1"/>
    </xf>
    <xf numFmtId="170" fontId="0" fillId="0" borderId="0" xfId="2" applyNumberFormat="1" applyFont="1" applyFill="1" applyAlignment="1">
      <alignment vertical="top" readingOrder="1"/>
    </xf>
    <xf numFmtId="0" fontId="0" fillId="0" borderId="0" xfId="0" applyFill="1" applyAlignment="1">
      <alignment horizontal="right" vertical="top" readingOrder="1"/>
    </xf>
    <xf numFmtId="0" fontId="2" fillId="0" borderId="7" xfId="0" applyFont="1" applyFill="1" applyBorder="1" applyAlignment="1">
      <alignment vertical="top" wrapText="1"/>
    </xf>
    <xf numFmtId="167" fontId="3" fillId="0" borderId="6" xfId="5" applyNumberFormat="1" applyFont="1" applyFill="1" applyBorder="1" applyAlignment="1">
      <alignment vertical="top" wrapText="1" readingOrder="1"/>
    </xf>
    <xf numFmtId="167" fontId="0" fillId="0" borderId="6" xfId="5" applyNumberFormat="1" applyFont="1" applyFill="1" applyBorder="1" applyAlignment="1">
      <alignment vertical="top" wrapText="1" readingOrder="1"/>
    </xf>
    <xf numFmtId="166" fontId="2" fillId="0" borderId="6" xfId="0" applyNumberFormat="1" applyFont="1" applyFill="1" applyBorder="1" applyAlignment="1">
      <alignment vertical="top" wrapText="1" readingOrder="1"/>
    </xf>
    <xf numFmtId="0" fontId="0" fillId="0" borderId="6" xfId="0" applyFill="1" applyBorder="1" applyAlignment="1">
      <alignment vertical="top" wrapText="1" readingOrder="1"/>
    </xf>
    <xf numFmtId="49" fontId="2" fillId="0" borderId="6" xfId="0" applyNumberFormat="1" applyFont="1" applyFill="1" applyBorder="1" applyAlignment="1">
      <alignment vertical="top" wrapText="1" readingOrder="1"/>
    </xf>
    <xf numFmtId="0" fontId="2" fillId="0" borderId="6" xfId="0" applyFont="1" applyFill="1" applyBorder="1" applyAlignment="1">
      <alignment vertical="top" wrapText="1" readingOrder="1"/>
    </xf>
    <xf numFmtId="49" fontId="2" fillId="0" borderId="8" xfId="0" applyNumberFormat="1" applyFont="1" applyFill="1" applyBorder="1" applyAlignment="1">
      <alignment horizontal="right" vertical="top" wrapText="1" readingOrder="1"/>
    </xf>
    <xf numFmtId="0" fontId="0" fillId="0" borderId="4" xfId="0" applyFill="1" applyBorder="1" applyAlignment="1">
      <alignment vertical="top" readingOrder="1"/>
    </xf>
    <xf numFmtId="0" fontId="0" fillId="0" borderId="4" xfId="0" applyFill="1" applyBorder="1" applyAlignment="1">
      <alignment horizontal="right" vertical="top" readingOrder="1"/>
    </xf>
    <xf numFmtId="4" fontId="0" fillId="0" borderId="0" xfId="0" applyNumberFormat="1" applyFill="1" applyAlignment="1">
      <alignment vertical="top" wrapText="1" readingOrder="1"/>
    </xf>
    <xf numFmtId="170" fontId="0" fillId="0" borderId="0" xfId="4" applyNumberFormat="1" applyFont="1" applyFill="1" applyAlignment="1">
      <alignment vertical="top" wrapText="1" readingOrder="1"/>
    </xf>
    <xf numFmtId="167" fontId="2" fillId="0" borderId="6" xfId="6" applyNumberFormat="1" applyFont="1" applyFill="1" applyBorder="1" applyAlignment="1">
      <alignment vertical="top" wrapText="1" readingOrder="1"/>
    </xf>
    <xf numFmtId="167" fontId="0" fillId="0" borderId="6" xfId="6" applyNumberFormat="1" applyFont="1" applyFill="1" applyBorder="1" applyAlignment="1">
      <alignment vertical="top" wrapText="1" readingOrder="1"/>
    </xf>
    <xf numFmtId="170" fontId="2" fillId="0" borderId="2" xfId="4" applyNumberFormat="1" applyFont="1" applyFill="1" applyBorder="1" applyAlignment="1">
      <alignment vertical="top" wrapText="1" readingOrder="1"/>
    </xf>
    <xf numFmtId="167" fontId="0" fillId="0" borderId="2" xfId="6" applyNumberFormat="1" applyFont="1" applyFill="1" applyBorder="1" applyAlignment="1">
      <alignment vertical="top" wrapText="1" readingOrder="1"/>
    </xf>
    <xf numFmtId="167" fontId="2" fillId="0" borderId="5" xfId="6" applyNumberFormat="1" applyFont="1" applyFill="1" applyBorder="1" applyAlignment="1">
      <alignment vertical="top" wrapText="1" readingOrder="1"/>
    </xf>
    <xf numFmtId="167" fontId="0" fillId="0" borderId="5" xfId="6" applyNumberFormat="1" applyFont="1" applyFill="1" applyBorder="1" applyAlignment="1">
      <alignment vertical="top" wrapText="1" readingOrder="1"/>
    </xf>
    <xf numFmtId="167" fontId="0" fillId="0" borderId="1" xfId="6" applyNumberFormat="1" applyFont="1" applyFill="1" applyBorder="1" applyAlignment="1">
      <alignment vertical="top" wrapText="1" readingOrder="1"/>
    </xf>
    <xf numFmtId="167" fontId="0" fillId="0" borderId="0" xfId="6" applyNumberFormat="1" applyFont="1" applyFill="1" applyBorder="1" applyAlignment="1">
      <alignment vertical="top" wrapText="1" readingOrder="1"/>
    </xf>
    <xf numFmtId="167" fontId="0" fillId="0" borderId="0" xfId="6" applyNumberFormat="1" applyFont="1" applyFill="1" applyAlignment="1">
      <alignment vertical="top" wrapText="1" readingOrder="1"/>
    </xf>
    <xf numFmtId="0" fontId="6" fillId="0" borderId="20" xfId="0" applyFont="1" applyFill="1" applyBorder="1" applyAlignment="1">
      <alignment vertical="top" wrapText="1" readingOrder="1"/>
    </xf>
    <xf numFmtId="0" fontId="6" fillId="0" borderId="21" xfId="0" applyFont="1" applyFill="1" applyBorder="1" applyAlignment="1">
      <alignment vertical="top" wrapText="1" readingOrder="1"/>
    </xf>
    <xf numFmtId="168" fontId="6" fillId="0" borderId="20" xfId="6" applyNumberFormat="1" applyFont="1" applyFill="1" applyBorder="1" applyAlignment="1">
      <alignment vertical="top" wrapText="1" readingOrder="1"/>
    </xf>
    <xf numFmtId="10" fontId="6" fillId="0" borderId="20" xfId="9" applyNumberFormat="1" applyFont="1" applyFill="1" applyBorder="1" applyAlignment="1">
      <alignment vertical="top" wrapText="1" readingOrder="1"/>
    </xf>
    <xf numFmtId="168" fontId="6" fillId="0" borderId="21" xfId="6" applyNumberFormat="1" applyFont="1" applyFill="1" applyBorder="1" applyAlignment="1">
      <alignment vertical="top" wrapText="1" readingOrder="1"/>
    </xf>
    <xf numFmtId="168" fontId="6" fillId="0" borderId="23" xfId="6" applyNumberFormat="1" applyFont="1" applyFill="1" applyBorder="1" applyAlignment="1">
      <alignment vertical="top" wrapText="1" readingOrder="1"/>
    </xf>
    <xf numFmtId="10" fontId="6" fillId="0" borderId="23" xfId="0" applyNumberFormat="1" applyFont="1" applyFill="1" applyBorder="1" applyAlignment="1">
      <alignment vertical="top" wrapText="1" readingOrder="1"/>
    </xf>
    <xf numFmtId="168" fontId="6" fillId="0" borderId="24" xfId="6" applyNumberFormat="1" applyFont="1" applyFill="1" applyBorder="1" applyAlignment="1">
      <alignment vertical="top" wrapText="1" readingOrder="1"/>
    </xf>
    <xf numFmtId="0" fontId="0" fillId="0" borderId="4" xfId="0" applyFill="1" applyBorder="1" applyAlignment="1">
      <alignment horizontal="right" vertical="top" wrapText="1" readingOrder="1"/>
    </xf>
    <xf numFmtId="170" fontId="0" fillId="0" borderId="0" xfId="4" applyNumberFormat="1" applyFont="1" applyFill="1" applyAlignment="1">
      <alignment vertical="top" readingOrder="1"/>
    </xf>
    <xf numFmtId="0" fontId="0" fillId="0" borderId="10" xfId="0" applyFill="1" applyBorder="1" applyAlignment="1">
      <alignment horizontal="left" vertical="top" wrapText="1" readingOrder="1"/>
    </xf>
    <xf numFmtId="0" fontId="0" fillId="0" borderId="11" xfId="0" applyFill="1" applyBorder="1" applyAlignment="1">
      <alignment horizontal="left" vertical="top" wrapText="1" readingOrder="1"/>
    </xf>
    <xf numFmtId="167" fontId="0" fillId="0" borderId="11" xfId="5" applyNumberFormat="1" applyFont="1" applyFill="1" applyBorder="1" applyAlignment="1">
      <alignment horizontal="right" vertical="top" wrapText="1" readingOrder="1"/>
    </xf>
    <xf numFmtId="167" fontId="0" fillId="0" borderId="12" xfId="5" applyNumberFormat="1" applyFont="1" applyFill="1" applyBorder="1" applyAlignment="1">
      <alignment horizontal="right" vertical="top" wrapText="1" readingOrder="1"/>
    </xf>
    <xf numFmtId="0" fontId="0" fillId="0" borderId="22" xfId="0" applyFill="1" applyBorder="1" applyAlignment="1">
      <alignment horizontal="left" vertical="top" wrapText="1" readingOrder="1"/>
    </xf>
    <xf numFmtId="0" fontId="0" fillId="0" borderId="23" xfId="0" applyFill="1" applyBorder="1" applyAlignment="1">
      <alignment horizontal="left" vertical="top" wrapText="1" readingOrder="1"/>
    </xf>
    <xf numFmtId="167" fontId="0" fillId="0" borderId="23" xfId="5" applyNumberFormat="1" applyFont="1" applyFill="1" applyBorder="1" applyAlignment="1">
      <alignment horizontal="right" vertical="top" wrapText="1" readingOrder="1"/>
    </xf>
    <xf numFmtId="167" fontId="0" fillId="0" borderId="23" xfId="5" applyNumberFormat="1" applyFont="1" applyFill="1" applyBorder="1" applyAlignment="1">
      <alignment horizontal="center" vertical="top" wrapText="1" readingOrder="1"/>
    </xf>
    <xf numFmtId="167" fontId="0" fillId="0" borderId="24" xfId="5" applyNumberFormat="1" applyFont="1" applyFill="1" applyBorder="1" applyAlignment="1">
      <alignment horizontal="center" vertical="top" wrapText="1" readingOrder="1"/>
    </xf>
    <xf numFmtId="167" fontId="0" fillId="0" borderId="20" xfId="5" applyNumberFormat="1" applyFont="1" applyFill="1" applyBorder="1" applyAlignment="1">
      <alignment horizontal="center" vertical="top" wrapText="1" readingOrder="1"/>
    </xf>
    <xf numFmtId="167" fontId="0" fillId="0" borderId="21" xfId="5" applyNumberFormat="1" applyFont="1" applyFill="1" applyBorder="1" applyAlignment="1">
      <alignment horizontal="center" vertical="top" wrapText="1" readingOrder="1"/>
    </xf>
    <xf numFmtId="0" fontId="0" fillId="0" borderId="19" xfId="0" applyFill="1" applyBorder="1" applyAlignment="1">
      <alignment horizontal="left" vertical="top" wrapText="1" readingOrder="1"/>
    </xf>
    <xf numFmtId="0" fontId="0" fillId="0" borderId="20" xfId="0" applyFill="1" applyBorder="1" applyAlignment="1">
      <alignment horizontal="left" vertical="top" wrapText="1" readingOrder="1"/>
    </xf>
    <xf numFmtId="167" fontId="1" fillId="0" borderId="20" xfId="5" applyNumberFormat="1" applyFont="1" applyFill="1" applyBorder="1" applyAlignment="1">
      <alignment horizontal="right" vertical="top" wrapText="1" readingOrder="1"/>
    </xf>
    <xf numFmtId="0" fontId="2" fillId="0" borderId="19" xfId="0" applyFont="1" applyFill="1" applyBorder="1" applyAlignment="1">
      <alignment horizontal="left" vertical="top" wrapText="1" readingOrder="1"/>
    </xf>
    <xf numFmtId="167" fontId="1" fillId="0" borderId="21" xfId="5" applyNumberFormat="1" applyFont="1" applyFill="1" applyBorder="1" applyAlignment="1">
      <alignment horizontal="right" vertical="top" wrapText="1" readingOrder="1"/>
    </xf>
    <xf numFmtId="167" fontId="0" fillId="0" borderId="20" xfId="5" applyNumberFormat="1" applyFont="1" applyFill="1" applyBorder="1" applyAlignment="1">
      <alignment horizontal="right" vertical="top" wrapText="1" readingOrder="1"/>
    </xf>
    <xf numFmtId="0" fontId="0" fillId="0" borderId="9" xfId="0" applyFill="1" applyBorder="1" applyAlignment="1">
      <alignment vertical="top" wrapText="1" readingOrder="1"/>
    </xf>
    <xf numFmtId="0" fontId="0" fillId="0" borderId="8" xfId="0" applyFill="1" applyBorder="1" applyAlignment="1">
      <alignment vertical="top" wrapText="1" readingOrder="1"/>
    </xf>
    <xf numFmtId="0" fontId="0" fillId="0" borderId="10" xfId="0" applyFill="1" applyBorder="1" applyAlignment="1">
      <alignment horizontal="center" vertical="top" wrapText="1" readingOrder="1"/>
    </xf>
    <xf numFmtId="0" fontId="0" fillId="0" borderId="11" xfId="0" applyFill="1" applyBorder="1" applyAlignment="1">
      <alignment horizontal="center" vertical="top" wrapText="1" readingOrder="1"/>
    </xf>
    <xf numFmtId="0" fontId="0" fillId="0" borderId="12" xfId="0" applyFill="1" applyBorder="1" applyAlignment="1">
      <alignment horizontal="center" vertical="top" wrapText="1" readingOrder="1"/>
    </xf>
    <xf numFmtId="0" fontId="0" fillId="0" borderId="13" xfId="0" applyFill="1" applyBorder="1" applyAlignment="1">
      <alignment vertical="top" wrapText="1" readingOrder="1"/>
    </xf>
    <xf numFmtId="0" fontId="0" fillId="0" borderId="14" xfId="0" applyFill="1" applyBorder="1" applyAlignment="1">
      <alignment vertical="top" wrapText="1" readingOrder="1"/>
    </xf>
    <xf numFmtId="0" fontId="0" fillId="0" borderId="15" xfId="0" applyFill="1" applyBorder="1" applyAlignment="1">
      <alignment vertical="top" wrapText="1" readingOrder="1"/>
    </xf>
    <xf numFmtId="0" fontId="0" fillId="0" borderId="0" xfId="0" applyFill="1" applyAlignment="1">
      <alignment horizontal="center" vertical="top" wrapText="1" readingOrder="1"/>
    </xf>
    <xf numFmtId="0" fontId="2" fillId="0" borderId="16" xfId="0" applyFont="1" applyFill="1" applyBorder="1" applyAlignment="1">
      <alignment horizontal="left" vertical="top" wrapText="1" readingOrder="1"/>
    </xf>
    <xf numFmtId="0" fontId="0" fillId="0" borderId="17" xfId="0" applyFill="1" applyBorder="1" applyAlignment="1">
      <alignment horizontal="left" vertical="top" wrapText="1" readingOrder="1"/>
    </xf>
    <xf numFmtId="167" fontId="0" fillId="0" borderId="17" xfId="5" applyNumberFormat="1" applyFont="1" applyFill="1" applyBorder="1" applyAlignment="1">
      <alignment horizontal="center" vertical="top" wrapText="1" readingOrder="1"/>
    </xf>
    <xf numFmtId="167" fontId="1" fillId="0" borderId="17" xfId="5" applyNumberFormat="1" applyFont="1" applyFill="1" applyBorder="1" applyAlignment="1">
      <alignment horizontal="right" vertical="top" wrapText="1" readingOrder="1"/>
    </xf>
    <xf numFmtId="167" fontId="1" fillId="0" borderId="18" xfId="5" applyNumberFormat="1" applyFont="1" applyFill="1" applyBorder="1" applyAlignment="1">
      <alignment horizontal="right" vertical="top" wrapText="1" readingOrder="1"/>
    </xf>
    <xf numFmtId="0" fontId="0" fillId="0" borderId="16" xfId="0" applyFill="1" applyBorder="1" applyAlignment="1">
      <alignment horizontal="left" vertical="top" wrapText="1" readingOrder="1"/>
    </xf>
    <xf numFmtId="167" fontId="0" fillId="0" borderId="17" xfId="5" applyNumberFormat="1" applyFont="1" applyFill="1" applyBorder="1" applyAlignment="1">
      <alignment horizontal="right" vertical="top" wrapText="1" readingOrder="1"/>
    </xf>
    <xf numFmtId="167" fontId="0" fillId="0" borderId="18" xfId="5" applyNumberFormat="1" applyFont="1" applyFill="1" applyBorder="1" applyAlignment="1">
      <alignment horizontal="right" vertical="top" wrapText="1" readingOrder="1"/>
    </xf>
    <xf numFmtId="170" fontId="0" fillId="0" borderId="9" xfId="2" applyNumberFormat="1" applyFont="1" applyFill="1" applyBorder="1" applyAlignment="1">
      <alignment vertical="top" wrapText="1" readingOrder="1"/>
    </xf>
    <xf numFmtId="170" fontId="0" fillId="0" borderId="8" xfId="2" applyNumberFormat="1" applyFont="1" applyFill="1" applyBorder="1" applyAlignment="1">
      <alignment vertical="top" wrapText="1" readingOrder="1"/>
    </xf>
    <xf numFmtId="0" fontId="2" fillId="0" borderId="0" xfId="0" applyFont="1" applyFill="1" applyAlignment="1">
      <alignment horizontal="right" vertical="top" wrapText="1" readingOrder="1"/>
    </xf>
    <xf numFmtId="0" fontId="0" fillId="0" borderId="0" xfId="0" applyFill="1" applyAlignment="1">
      <alignment horizontal="right" vertical="top" wrapText="1" readingOrder="1"/>
    </xf>
    <xf numFmtId="0" fontId="2" fillId="0" borderId="0" xfId="0" applyFont="1" applyFill="1" applyAlignment="1">
      <alignment horizontal="left" vertical="top" wrapText="1" readingOrder="1"/>
    </xf>
    <xf numFmtId="0" fontId="0" fillId="0" borderId="0" xfId="0" applyFill="1" applyAlignment="1">
      <alignment horizontal="left" vertical="top" wrapText="1" readingOrder="1"/>
    </xf>
    <xf numFmtId="0" fontId="0" fillId="0" borderId="4" xfId="0" applyFill="1" applyBorder="1" applyAlignment="1">
      <alignment horizontal="left" vertical="top" wrapText="1" readingOrder="1"/>
    </xf>
    <xf numFmtId="167" fontId="0" fillId="0" borderId="4" xfId="5" applyNumberFormat="1" applyFont="1" applyFill="1" applyBorder="1" applyAlignment="1">
      <alignment horizontal="center" vertical="top" wrapText="1" readingOrder="1"/>
    </xf>
    <xf numFmtId="167" fontId="0" fillId="0" borderId="4" xfId="6" applyNumberFormat="1" applyFont="1" applyFill="1" applyBorder="1" applyAlignment="1">
      <alignment horizontal="center" vertical="top" wrapText="1" readingOrder="1"/>
    </xf>
    <xf numFmtId="170" fontId="0" fillId="0" borderId="9" xfId="4" applyNumberFormat="1" applyFont="1" applyFill="1" applyBorder="1" applyAlignment="1">
      <alignment vertical="top" wrapText="1" readingOrder="1"/>
    </xf>
    <xf numFmtId="170" fontId="0" fillId="0" borderId="8" xfId="4" applyNumberFormat="1" applyFont="1" applyFill="1" applyBorder="1" applyAlignment="1">
      <alignment vertical="top" wrapText="1" readingOrder="1"/>
    </xf>
    <xf numFmtId="167" fontId="0" fillId="0" borderId="17" xfId="6" applyNumberFormat="1" applyFont="1" applyFill="1" applyBorder="1" applyAlignment="1">
      <alignment horizontal="center" vertical="top" wrapText="1" readingOrder="1"/>
    </xf>
    <xf numFmtId="167" fontId="2" fillId="0" borderId="17" xfId="6" applyNumberFormat="1" applyFont="1" applyFill="1" applyBorder="1" applyAlignment="1">
      <alignment horizontal="right" vertical="top" wrapText="1" readingOrder="1"/>
    </xf>
    <xf numFmtId="167" fontId="2" fillId="0" borderId="18" xfId="6" applyNumberFormat="1" applyFont="1" applyFill="1" applyBorder="1" applyAlignment="1">
      <alignment horizontal="right" vertical="top" wrapText="1" readingOrder="1"/>
    </xf>
    <xf numFmtId="167" fontId="0" fillId="0" borderId="17" xfId="6" applyNumberFormat="1" applyFont="1" applyFill="1" applyBorder="1" applyAlignment="1">
      <alignment horizontal="right" vertical="top" wrapText="1" readingOrder="1"/>
    </xf>
    <xf numFmtId="167" fontId="0" fillId="0" borderId="18" xfId="6" applyNumberFormat="1" applyFont="1" applyFill="1" applyBorder="1" applyAlignment="1">
      <alignment horizontal="right" vertical="top" wrapText="1" readingOrder="1"/>
    </xf>
    <xf numFmtId="167" fontId="0" fillId="0" borderId="11" xfId="6" applyNumberFormat="1" applyFont="1" applyFill="1" applyBorder="1" applyAlignment="1">
      <alignment horizontal="right" vertical="top" wrapText="1" readingOrder="1"/>
    </xf>
    <xf numFmtId="167" fontId="0" fillId="0" borderId="12" xfId="6" applyNumberFormat="1" applyFont="1" applyFill="1" applyBorder="1" applyAlignment="1">
      <alignment horizontal="right" vertical="top" wrapText="1" readingOrder="1"/>
    </xf>
    <xf numFmtId="167" fontId="2" fillId="0" borderId="20" xfId="6" applyNumberFormat="1" applyFont="1" applyFill="1" applyBorder="1" applyAlignment="1">
      <alignment horizontal="right" vertical="top" wrapText="1" readingOrder="1"/>
    </xf>
    <xf numFmtId="167" fontId="0" fillId="0" borderId="20" xfId="6" applyNumberFormat="1" applyFont="1" applyFill="1" applyBorder="1" applyAlignment="1">
      <alignment horizontal="center" vertical="top" wrapText="1" readingOrder="1"/>
    </xf>
    <xf numFmtId="167" fontId="0" fillId="0" borderId="21" xfId="6" applyNumberFormat="1" applyFont="1" applyFill="1" applyBorder="1" applyAlignment="1">
      <alignment horizontal="center" vertical="top" wrapText="1" readingOrder="1"/>
    </xf>
    <xf numFmtId="167" fontId="0" fillId="0" borderId="23" xfId="6" applyNumberFormat="1" applyFont="1" applyFill="1" applyBorder="1" applyAlignment="1">
      <alignment horizontal="right" vertical="top" wrapText="1" readingOrder="1"/>
    </xf>
    <xf numFmtId="167" fontId="0" fillId="0" borderId="23" xfId="6" applyNumberFormat="1" applyFont="1" applyFill="1" applyBorder="1" applyAlignment="1">
      <alignment horizontal="center" vertical="top" wrapText="1" readingOrder="1"/>
    </xf>
    <xf numFmtId="167" fontId="0" fillId="0" borderId="24" xfId="6" applyNumberFormat="1" applyFont="1" applyFill="1" applyBorder="1" applyAlignment="1">
      <alignment horizontal="center" vertical="top" wrapText="1" readingOrder="1"/>
    </xf>
    <xf numFmtId="167" fontId="0" fillId="0" borderId="20" xfId="6" applyNumberFormat="1" applyFont="1" applyFill="1" applyBorder="1" applyAlignment="1">
      <alignment horizontal="right" vertical="top" wrapText="1" readingOrder="1"/>
    </xf>
    <xf numFmtId="0" fontId="6" fillId="0" borderId="19" xfId="0" applyFont="1" applyFill="1" applyBorder="1" applyAlignment="1">
      <alignment horizontal="left" vertical="top" wrapText="1" readingOrder="1"/>
    </xf>
    <xf numFmtId="0" fontId="6" fillId="0" borderId="20" xfId="0" applyFont="1" applyFill="1" applyBorder="1" applyAlignment="1">
      <alignment horizontal="left" vertical="top" wrapText="1" readingOrder="1"/>
    </xf>
    <xf numFmtId="0" fontId="6" fillId="0" borderId="16" xfId="0" applyFont="1" applyFill="1" applyBorder="1" applyAlignment="1">
      <alignment horizontal="center" vertical="top" wrapText="1" readingOrder="1"/>
    </xf>
    <xf numFmtId="0" fontId="6" fillId="0" borderId="17" xfId="0" applyFont="1" applyFill="1" applyBorder="1" applyAlignment="1">
      <alignment horizontal="center" vertical="top" wrapText="1" readingOrder="1"/>
    </xf>
    <xf numFmtId="0" fontId="6" fillId="0" borderId="18" xfId="0" applyFont="1" applyFill="1" applyBorder="1" applyAlignment="1">
      <alignment horizontal="center" vertical="top" wrapText="1" readingOrder="1"/>
    </xf>
    <xf numFmtId="0" fontId="6" fillId="0" borderId="22" xfId="0" applyFont="1" applyFill="1" applyBorder="1" applyAlignment="1">
      <alignment horizontal="left" vertical="top" wrapText="1" readingOrder="1"/>
    </xf>
    <xf numFmtId="0" fontId="6" fillId="0" borderId="23" xfId="0" applyFont="1" applyFill="1" applyBorder="1" applyAlignment="1">
      <alignment horizontal="left" vertical="top" wrapText="1" readingOrder="1"/>
    </xf>
  </cellXfs>
  <cellStyles count="11">
    <cellStyle name="Excel Built-in Normal" xfId="1" xr:uid="{00000000-0005-0000-0000-000000000000}"/>
    <cellStyle name="Millares" xfId="2" builtinId="3"/>
    <cellStyle name="Millares 2" xfId="3" xr:uid="{00000000-0005-0000-0000-000002000000}"/>
    <cellStyle name="Millares 3" xfId="4" xr:uid="{00000000-0005-0000-0000-000003000000}"/>
    <cellStyle name="Moneda" xfId="5" builtinId="4"/>
    <cellStyle name="Moneda 2" xfId="6" xr:uid="{00000000-0005-0000-0000-000005000000}"/>
    <cellStyle name="Normal" xfId="0" builtinId="0"/>
    <cellStyle name="Normal 2" xfId="7" xr:uid="{00000000-0005-0000-0000-000007000000}"/>
    <cellStyle name="Normal 3" xfId="8" xr:uid="{00000000-0005-0000-0000-000008000000}"/>
    <cellStyle name="Porcentaje" xfId="9" builtinId="5"/>
    <cellStyle name="Porcentaje 2"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2"/>
  <sheetViews>
    <sheetView topLeftCell="A13" workbookViewId="0">
      <selection activeCell="A3" sqref="A3:N3"/>
    </sheetView>
  </sheetViews>
  <sheetFormatPr baseColWidth="10" defaultRowHeight="12.75" x14ac:dyDescent="0.2"/>
  <cols>
    <col min="1" max="1" width="10.85546875" style="4" customWidth="1"/>
    <col min="2" max="2" width="9.7109375" style="4" customWidth="1"/>
    <col min="3" max="3" width="8.7109375" style="4" customWidth="1"/>
    <col min="4" max="6" width="6.7109375" style="4" customWidth="1"/>
    <col min="7" max="7" width="4.85546875" style="16" customWidth="1"/>
    <col min="8" max="8" width="11.85546875" style="4" customWidth="1"/>
    <col min="9" max="9" width="8.7109375" style="4" customWidth="1"/>
    <col min="10" max="10" width="6.85546875" style="4" customWidth="1"/>
    <col min="11" max="11" width="15.85546875" style="4" customWidth="1"/>
    <col min="12" max="12" width="12.7109375" style="4" customWidth="1"/>
    <col min="13" max="13" width="10.7109375" style="4" customWidth="1"/>
    <col min="14" max="14" width="11.7109375" style="4" customWidth="1"/>
    <col min="15" max="16384" width="11.42578125" style="4"/>
  </cols>
  <sheetData>
    <row r="1" spans="1:14" x14ac:dyDescent="0.2">
      <c r="A1" s="81" t="s">
        <v>23</v>
      </c>
      <c r="B1" s="81"/>
      <c r="C1" s="81"/>
      <c r="D1" s="81"/>
      <c r="E1" s="81"/>
      <c r="F1" s="81"/>
      <c r="G1" s="81"/>
      <c r="H1" s="81"/>
      <c r="I1" s="81"/>
      <c r="J1" s="81"/>
      <c r="K1" s="81"/>
      <c r="L1" s="92" t="s">
        <v>61</v>
      </c>
      <c r="M1" s="93"/>
      <c r="N1" s="93"/>
    </row>
    <row r="2" spans="1:14" x14ac:dyDescent="0.2">
      <c r="A2" s="81" t="s">
        <v>0</v>
      </c>
      <c r="B2" s="81"/>
      <c r="C2" s="81"/>
      <c r="D2" s="81"/>
      <c r="E2" s="81"/>
      <c r="F2" s="81"/>
      <c r="G2" s="81"/>
      <c r="H2" s="81"/>
      <c r="I2" s="81"/>
      <c r="J2" s="81"/>
      <c r="K2" s="81"/>
      <c r="L2" s="81"/>
      <c r="M2" s="81"/>
      <c r="N2" s="81"/>
    </row>
    <row r="3" spans="1:14" ht="54.75" customHeight="1" x14ac:dyDescent="0.2">
      <c r="A3" s="94" t="s">
        <v>35</v>
      </c>
      <c r="B3" s="95"/>
      <c r="C3" s="95"/>
      <c r="D3" s="95"/>
      <c r="E3" s="95"/>
      <c r="F3" s="95"/>
      <c r="G3" s="95"/>
      <c r="H3" s="95"/>
      <c r="I3" s="95"/>
      <c r="J3" s="95"/>
      <c r="K3" s="95"/>
      <c r="L3" s="95"/>
      <c r="M3" s="95"/>
      <c r="N3" s="95"/>
    </row>
    <row r="5" spans="1:14" ht="27.75" customHeight="1" thickBot="1" x14ac:dyDescent="0.25">
      <c r="A5" s="96" t="s">
        <v>24</v>
      </c>
      <c r="B5" s="96"/>
      <c r="C5" s="96"/>
      <c r="D5" s="96"/>
      <c r="E5" s="96"/>
      <c r="F5" s="96"/>
      <c r="G5" s="96"/>
      <c r="H5" s="96"/>
      <c r="I5" s="96"/>
      <c r="J5" s="96"/>
      <c r="K5" s="96"/>
      <c r="L5" s="97">
        <v>52767913</v>
      </c>
      <c r="M5" s="97"/>
      <c r="N5" s="97"/>
    </row>
    <row r="6" spans="1:14" ht="27" customHeight="1" thickBot="1" x14ac:dyDescent="0.25">
      <c r="A6" s="73" t="s">
        <v>1</v>
      </c>
      <c r="B6" s="73" t="s">
        <v>2</v>
      </c>
      <c r="C6" s="73" t="s">
        <v>3</v>
      </c>
      <c r="D6" s="73" t="s">
        <v>4</v>
      </c>
      <c r="E6" s="73" t="s">
        <v>5</v>
      </c>
      <c r="F6" s="73" t="s">
        <v>6</v>
      </c>
      <c r="G6" s="90" t="s">
        <v>7</v>
      </c>
      <c r="H6" s="73" t="s">
        <v>8</v>
      </c>
      <c r="I6" s="73" t="s">
        <v>9</v>
      </c>
      <c r="J6" s="73" t="s">
        <v>10</v>
      </c>
      <c r="K6" s="73" t="s">
        <v>11</v>
      </c>
      <c r="L6" s="75" t="s">
        <v>12</v>
      </c>
      <c r="M6" s="76"/>
      <c r="N6" s="77"/>
    </row>
    <row r="7" spans="1:14" ht="77.25" thickBot="1" x14ac:dyDescent="0.25">
      <c r="A7" s="74"/>
      <c r="B7" s="74"/>
      <c r="C7" s="74"/>
      <c r="D7" s="74"/>
      <c r="E7" s="74"/>
      <c r="F7" s="74"/>
      <c r="G7" s="91"/>
      <c r="H7" s="74"/>
      <c r="I7" s="74"/>
      <c r="J7" s="74"/>
      <c r="K7" s="74"/>
      <c r="L7" s="1" t="s">
        <v>13</v>
      </c>
      <c r="M7" s="1" t="s">
        <v>14</v>
      </c>
      <c r="N7" s="1" t="s">
        <v>15</v>
      </c>
    </row>
    <row r="8" spans="1:14" ht="127.5" x14ac:dyDescent="0.2">
      <c r="A8" s="9">
        <v>43689</v>
      </c>
      <c r="B8" s="6">
        <v>9</v>
      </c>
      <c r="C8" s="9">
        <v>43698</v>
      </c>
      <c r="D8" s="29">
        <v>9</v>
      </c>
      <c r="E8" s="19" t="s">
        <v>36</v>
      </c>
      <c r="F8" s="11"/>
      <c r="G8" s="26"/>
      <c r="H8" s="10" t="s">
        <v>37</v>
      </c>
      <c r="I8" s="30" t="s">
        <v>38</v>
      </c>
      <c r="J8" s="31" t="s">
        <v>49</v>
      </c>
      <c r="K8" s="21" t="s">
        <v>39</v>
      </c>
      <c r="L8" s="8">
        <v>3500000</v>
      </c>
      <c r="M8" s="8"/>
      <c r="N8" s="8">
        <v>1419908</v>
      </c>
    </row>
    <row r="9" spans="1:14" ht="102" x14ac:dyDescent="0.2">
      <c r="A9" s="9">
        <v>43679</v>
      </c>
      <c r="B9" s="6">
        <v>8</v>
      </c>
      <c r="C9" s="9">
        <v>43685</v>
      </c>
      <c r="D9" s="29">
        <v>8</v>
      </c>
      <c r="E9" s="19" t="s">
        <v>40</v>
      </c>
      <c r="F9" s="11"/>
      <c r="G9" s="26"/>
      <c r="H9" s="10" t="s">
        <v>41</v>
      </c>
      <c r="I9" s="30" t="s">
        <v>42</v>
      </c>
      <c r="J9" s="31" t="s">
        <v>48</v>
      </c>
      <c r="K9" s="21" t="s">
        <v>43</v>
      </c>
      <c r="L9" s="8">
        <v>16437000</v>
      </c>
      <c r="M9" s="8"/>
      <c r="N9" s="8"/>
    </row>
    <row r="10" spans="1:14" ht="76.5" x14ac:dyDescent="0.2">
      <c r="A10" s="9">
        <v>43741</v>
      </c>
      <c r="B10" s="6">
        <v>11</v>
      </c>
      <c r="C10" s="9">
        <v>43747</v>
      </c>
      <c r="D10" s="29">
        <v>11</v>
      </c>
      <c r="E10" s="19" t="s">
        <v>44</v>
      </c>
      <c r="F10" s="11"/>
      <c r="G10" s="26"/>
      <c r="H10" s="10" t="s">
        <v>45</v>
      </c>
      <c r="I10" s="30" t="s">
        <v>46</v>
      </c>
      <c r="J10" s="31" t="s">
        <v>47</v>
      </c>
      <c r="K10" s="21" t="s">
        <v>50</v>
      </c>
      <c r="L10" s="8">
        <v>16500000</v>
      </c>
      <c r="M10" s="8"/>
      <c r="N10" s="8"/>
    </row>
    <row r="11" spans="1:14" ht="114.75" x14ac:dyDescent="0.2">
      <c r="A11" s="9">
        <v>43741</v>
      </c>
      <c r="B11" s="6">
        <v>12</v>
      </c>
      <c r="C11" s="9">
        <v>43754</v>
      </c>
      <c r="D11" s="29">
        <v>12</v>
      </c>
      <c r="E11" s="19" t="s">
        <v>40</v>
      </c>
      <c r="F11" s="11"/>
      <c r="G11" s="26"/>
      <c r="H11" s="10" t="s">
        <v>51</v>
      </c>
      <c r="I11" s="30" t="s">
        <v>52</v>
      </c>
      <c r="J11" s="31" t="s">
        <v>54</v>
      </c>
      <c r="K11" s="21" t="s">
        <v>53</v>
      </c>
      <c r="L11" s="8">
        <v>9440000</v>
      </c>
      <c r="M11" s="8"/>
      <c r="N11" s="8"/>
    </row>
    <row r="12" spans="1:14" ht="89.25" x14ac:dyDescent="0.2">
      <c r="A12" s="9">
        <v>43748</v>
      </c>
      <c r="B12" s="6">
        <v>13</v>
      </c>
      <c r="C12" s="9">
        <v>43763</v>
      </c>
      <c r="D12" s="29">
        <v>13</v>
      </c>
      <c r="E12" s="19" t="s">
        <v>55</v>
      </c>
      <c r="F12" s="11"/>
      <c r="G12" s="26"/>
      <c r="H12" s="10" t="s">
        <v>56</v>
      </c>
      <c r="I12" s="30" t="s">
        <v>57</v>
      </c>
      <c r="J12" s="31"/>
      <c r="K12" s="21" t="s">
        <v>58</v>
      </c>
      <c r="L12" s="8">
        <v>6696447</v>
      </c>
      <c r="M12" s="8"/>
      <c r="N12" s="8"/>
    </row>
    <row r="13" spans="1:14" x14ac:dyDescent="0.2">
      <c r="A13" s="28"/>
      <c r="B13" s="29"/>
      <c r="C13" s="28"/>
      <c r="D13" s="29"/>
      <c r="E13" s="19"/>
      <c r="F13" s="11"/>
      <c r="G13" s="26"/>
      <c r="H13" s="10"/>
      <c r="I13" s="30"/>
      <c r="J13" s="31"/>
      <c r="K13" s="11"/>
      <c r="L13" s="27"/>
      <c r="M13" s="27"/>
      <c r="N13" s="27"/>
    </row>
    <row r="14" spans="1:14" ht="13.5" thickBot="1" x14ac:dyDescent="0.25">
      <c r="A14" s="9"/>
      <c r="B14" s="6"/>
      <c r="C14" s="9"/>
      <c r="D14" s="6"/>
      <c r="E14" s="32"/>
      <c r="F14" s="21"/>
      <c r="G14" s="15"/>
      <c r="H14" s="25"/>
      <c r="I14" s="32"/>
      <c r="J14" s="7"/>
      <c r="K14" s="21"/>
      <c r="L14" s="6"/>
      <c r="M14" s="14"/>
      <c r="N14" s="13"/>
    </row>
    <row r="15" spans="1:14" ht="13.5" thickBot="1" x14ac:dyDescent="0.25">
      <c r="A15" s="78" t="s">
        <v>16</v>
      </c>
      <c r="B15" s="79"/>
      <c r="C15" s="79"/>
      <c r="D15" s="79"/>
      <c r="E15" s="79"/>
      <c r="F15" s="79"/>
      <c r="G15" s="79"/>
      <c r="H15" s="79"/>
      <c r="I15" s="79"/>
      <c r="J15" s="79"/>
      <c r="K15" s="80"/>
      <c r="L15" s="2">
        <f>SUM(L8:L14)</f>
        <v>52573447</v>
      </c>
      <c r="M15" s="2">
        <f>SUM(M8:M14)</f>
        <v>0</v>
      </c>
      <c r="N15" s="2">
        <f>SUM(N8:N14)</f>
        <v>1419908</v>
      </c>
    </row>
    <row r="16" spans="1:14" x14ac:dyDescent="0.2">
      <c r="L16" s="3"/>
    </row>
    <row r="17" spans="1:14" x14ac:dyDescent="0.2">
      <c r="A17" s="81" t="s">
        <v>32</v>
      </c>
      <c r="B17" s="81"/>
      <c r="C17" s="81"/>
      <c r="D17" s="81"/>
      <c r="E17" s="81"/>
      <c r="F17" s="81"/>
      <c r="G17" s="81"/>
      <c r="H17" s="81"/>
      <c r="I17" s="81"/>
      <c r="J17" s="81"/>
      <c r="K17" s="81"/>
      <c r="L17" s="81"/>
      <c r="M17" s="81"/>
      <c r="N17" s="81"/>
    </row>
    <row r="18" spans="1:14" ht="13.5" thickBot="1" x14ac:dyDescent="0.25"/>
    <row r="19" spans="1:14" ht="38.25" customHeight="1" x14ac:dyDescent="0.2">
      <c r="A19" s="82" t="s">
        <v>33</v>
      </c>
      <c r="B19" s="83"/>
      <c r="C19" s="84"/>
      <c r="D19" s="84"/>
      <c r="E19" s="85">
        <v>52767913</v>
      </c>
      <c r="F19" s="86"/>
      <c r="H19" s="87" t="s">
        <v>20</v>
      </c>
      <c r="I19" s="83"/>
      <c r="J19" s="84"/>
      <c r="K19" s="84"/>
      <c r="L19" s="88">
        <f>L15+M15+N15</f>
        <v>53993355</v>
      </c>
      <c r="M19" s="89"/>
      <c r="N19" s="17"/>
    </row>
    <row r="20" spans="1:14" ht="39.75" customHeight="1" x14ac:dyDescent="0.2">
      <c r="A20" s="70" t="s">
        <v>34</v>
      </c>
      <c r="B20" s="68"/>
      <c r="C20" s="65"/>
      <c r="D20" s="65"/>
      <c r="E20" s="69">
        <v>0</v>
      </c>
      <c r="F20" s="71"/>
      <c r="H20" s="67" t="s">
        <v>21</v>
      </c>
      <c r="I20" s="68"/>
      <c r="J20" s="72">
        <f>N15</f>
        <v>1419908</v>
      </c>
      <c r="K20" s="72"/>
      <c r="L20" s="65"/>
      <c r="M20" s="66"/>
      <c r="N20" s="18"/>
    </row>
    <row r="21" spans="1:14" ht="38.25" customHeight="1" thickBot="1" x14ac:dyDescent="0.25">
      <c r="A21" s="67" t="s">
        <v>17</v>
      </c>
      <c r="B21" s="68"/>
      <c r="C21" s="69">
        <f>L15</f>
        <v>52573447</v>
      </c>
      <c r="D21" s="69"/>
      <c r="E21" s="65"/>
      <c r="F21" s="66"/>
      <c r="H21" s="60" t="s">
        <v>22</v>
      </c>
      <c r="I21" s="61"/>
      <c r="J21" s="62">
        <f>L15+M15</f>
        <v>52573447</v>
      </c>
      <c r="K21" s="62"/>
      <c r="L21" s="63"/>
      <c r="M21" s="64"/>
      <c r="N21" s="18"/>
    </row>
    <row r="22" spans="1:14" ht="27" customHeight="1" thickBot="1" x14ac:dyDescent="0.25">
      <c r="A22" s="60" t="s">
        <v>18</v>
      </c>
      <c r="B22" s="61"/>
      <c r="C22" s="62">
        <f>E19-C21+E20</f>
        <v>194466</v>
      </c>
      <c r="D22" s="62"/>
      <c r="E22" s="63"/>
      <c r="F22" s="64"/>
      <c r="H22" s="17"/>
      <c r="I22" s="17"/>
      <c r="J22" s="18"/>
      <c r="K22" s="18"/>
      <c r="L22" s="18"/>
      <c r="M22" s="18"/>
      <c r="N22" s="17"/>
    </row>
    <row r="23" spans="1:14" ht="13.5" thickBot="1" x14ac:dyDescent="0.25">
      <c r="C23" s="5"/>
      <c r="D23" s="5"/>
      <c r="E23" s="5"/>
      <c r="F23" s="5"/>
      <c r="H23" s="56" t="s">
        <v>19</v>
      </c>
      <c r="I23" s="57"/>
      <c r="J23" s="58">
        <f>SUM(J19:K21)</f>
        <v>53993355</v>
      </c>
      <c r="K23" s="58"/>
      <c r="L23" s="58">
        <f>SUM(L19:M21)</f>
        <v>53993355</v>
      </c>
      <c r="M23" s="59"/>
      <c r="N23" s="20"/>
    </row>
    <row r="24" spans="1:14" ht="13.5" thickBot="1" x14ac:dyDescent="0.25">
      <c r="A24" s="56" t="s">
        <v>19</v>
      </c>
      <c r="B24" s="57"/>
      <c r="C24" s="58">
        <f>SUM(C19:D22)</f>
        <v>52767913</v>
      </c>
      <c r="D24" s="58"/>
      <c r="E24" s="58">
        <f>SUM(E19:F22)</f>
        <v>52767913</v>
      </c>
      <c r="F24" s="59"/>
    </row>
    <row r="27" spans="1:14" s="22" customFormat="1" ht="13.5" thickBot="1" x14ac:dyDescent="0.25">
      <c r="A27" s="33"/>
      <c r="B27" s="12"/>
      <c r="C27" s="12"/>
      <c r="D27" s="12"/>
      <c r="E27" s="4"/>
      <c r="F27" s="4"/>
      <c r="G27" s="16"/>
      <c r="L27" s="12"/>
      <c r="M27" s="12"/>
      <c r="N27" s="34"/>
    </row>
    <row r="28" spans="1:14" s="22" customFormat="1" x14ac:dyDescent="0.2">
      <c r="A28" s="22" t="s">
        <v>25</v>
      </c>
      <c r="G28" s="23"/>
      <c r="N28" s="24" t="s">
        <v>27</v>
      </c>
    </row>
    <row r="29" spans="1:14" x14ac:dyDescent="0.2">
      <c r="A29" s="22" t="s">
        <v>26</v>
      </c>
      <c r="B29" s="22"/>
      <c r="C29" s="22"/>
      <c r="D29" s="22"/>
      <c r="E29" s="22"/>
      <c r="F29" s="22"/>
      <c r="G29" s="23"/>
    </row>
    <row r="30" spans="1:14" s="22" customFormat="1" x14ac:dyDescent="0.2">
      <c r="A30" s="4"/>
      <c r="B30" s="4"/>
      <c r="C30" s="4"/>
      <c r="D30" s="4"/>
      <c r="E30" s="4"/>
      <c r="F30" s="4"/>
      <c r="G30" s="16"/>
    </row>
    <row r="31" spans="1:14" s="22" customFormat="1" x14ac:dyDescent="0.2">
      <c r="A31" s="22" t="s">
        <v>28</v>
      </c>
      <c r="B31" s="22" t="s">
        <v>29</v>
      </c>
      <c r="G31" s="23"/>
    </row>
    <row r="32" spans="1:14" x14ac:dyDescent="0.2">
      <c r="A32" s="22" t="s">
        <v>30</v>
      </c>
      <c r="B32" s="22" t="s">
        <v>31</v>
      </c>
      <c r="C32" s="22"/>
      <c r="D32" s="22"/>
      <c r="E32" s="22"/>
      <c r="F32" s="22"/>
      <c r="G32" s="23"/>
    </row>
  </sheetData>
  <mergeCells count="47">
    <mergeCell ref="L1:N1"/>
    <mergeCell ref="A2:N2"/>
    <mergeCell ref="A3:N3"/>
    <mergeCell ref="A5:K5"/>
    <mergeCell ref="L5:N5"/>
    <mergeCell ref="B6:B7"/>
    <mergeCell ref="C6:C7"/>
    <mergeCell ref="D6:D7"/>
    <mergeCell ref="E6:E7"/>
    <mergeCell ref="A1:K1"/>
    <mergeCell ref="K6:K7"/>
    <mergeCell ref="L6:N6"/>
    <mergeCell ref="A15:K15"/>
    <mergeCell ref="A17:N17"/>
    <mergeCell ref="A19:B19"/>
    <mergeCell ref="C19:D19"/>
    <mergeCell ref="E19:F19"/>
    <mergeCell ref="H19:I19"/>
    <mergeCell ref="J19:K19"/>
    <mergeCell ref="L19:M19"/>
    <mergeCell ref="F6:F7"/>
    <mergeCell ref="G6:G7"/>
    <mergeCell ref="H6:H7"/>
    <mergeCell ref="I6:I7"/>
    <mergeCell ref="J6:J7"/>
    <mergeCell ref="A6:A7"/>
    <mergeCell ref="L20:M20"/>
    <mergeCell ref="H23:I23"/>
    <mergeCell ref="J23:K23"/>
    <mergeCell ref="L23:M23"/>
    <mergeCell ref="A21:B21"/>
    <mergeCell ref="C21:D21"/>
    <mergeCell ref="E21:F21"/>
    <mergeCell ref="H21:I21"/>
    <mergeCell ref="J21:K21"/>
    <mergeCell ref="L21:M21"/>
    <mergeCell ref="A20:B20"/>
    <mergeCell ref="C20:D20"/>
    <mergeCell ref="E20:F20"/>
    <mergeCell ref="H20:I20"/>
    <mergeCell ref="J20:K20"/>
    <mergeCell ref="A24:B24"/>
    <mergeCell ref="C24:D24"/>
    <mergeCell ref="E24:F24"/>
    <mergeCell ref="A22:B22"/>
    <mergeCell ref="C22:D22"/>
    <mergeCell ref="E22:F22"/>
  </mergeCells>
  <pageMargins left="0.39370078740157483" right="0.39370078740157483" top="0.39370078740157483" bottom="0.59055118110236227" header="0.39370078740157483" footer="0.39370078740157483"/>
  <pageSetup scale="65" orientation="portrait" r:id="rId1"/>
  <headerFooter>
    <oddFooter>&amp;L&amp;F&amp;C&amp;A&amp;R&amp;P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topLeftCell="A7" workbookViewId="0">
      <selection activeCell="O16" sqref="O16"/>
    </sheetView>
  </sheetViews>
  <sheetFormatPr baseColWidth="10" defaultRowHeight="12.75" x14ac:dyDescent="0.2"/>
  <cols>
    <col min="1" max="1" width="10.85546875" style="4" customWidth="1"/>
    <col min="2" max="2" width="10.7109375" style="4" customWidth="1"/>
    <col min="3" max="3" width="8.7109375" style="4" customWidth="1"/>
    <col min="4" max="4" width="4.85546875" style="4" customWidth="1"/>
    <col min="5" max="5" width="8.85546875" style="4" customWidth="1"/>
    <col min="6" max="6" width="3.7109375" style="4" customWidth="1"/>
    <col min="7" max="7" width="6.7109375" style="16" customWidth="1"/>
    <col min="8" max="8" width="16.7109375" style="4" customWidth="1"/>
    <col min="9" max="9" width="5.85546875" style="4" customWidth="1"/>
    <col min="10" max="10" width="9.7109375" style="4" customWidth="1"/>
    <col min="11" max="11" width="19.7109375" style="4" customWidth="1"/>
    <col min="12" max="12" width="12.7109375" style="4" customWidth="1"/>
    <col min="13" max="14" width="14.7109375" style="4" customWidth="1"/>
    <col min="15" max="16" width="11.42578125" style="4"/>
    <col min="17" max="17" width="12.7109375" style="4" bestFit="1" customWidth="1"/>
    <col min="18" max="16384" width="11.42578125" style="4"/>
  </cols>
  <sheetData>
    <row r="1" spans="1:17" x14ac:dyDescent="0.2">
      <c r="A1" s="81" t="s">
        <v>23</v>
      </c>
      <c r="B1" s="81"/>
      <c r="C1" s="81"/>
      <c r="D1" s="81"/>
      <c r="E1" s="81"/>
      <c r="F1" s="81"/>
      <c r="G1" s="81"/>
      <c r="H1" s="81"/>
      <c r="I1" s="81"/>
      <c r="J1" s="81"/>
      <c r="K1" s="81"/>
      <c r="L1" s="92" t="s">
        <v>62</v>
      </c>
      <c r="M1" s="93"/>
      <c r="N1" s="93"/>
    </row>
    <row r="2" spans="1:17" x14ac:dyDescent="0.2">
      <c r="A2" s="81" t="s">
        <v>0</v>
      </c>
      <c r="B2" s="81"/>
      <c r="C2" s="81"/>
      <c r="D2" s="81"/>
      <c r="E2" s="81"/>
      <c r="F2" s="81"/>
      <c r="G2" s="81"/>
      <c r="H2" s="81"/>
      <c r="I2" s="81"/>
      <c r="J2" s="81"/>
      <c r="K2" s="81"/>
      <c r="L2" s="81"/>
      <c r="M2" s="81"/>
      <c r="N2" s="81"/>
    </row>
    <row r="3" spans="1:17" ht="54.75" customHeight="1" x14ac:dyDescent="0.2">
      <c r="A3" s="94" t="s">
        <v>59</v>
      </c>
      <c r="B3" s="95"/>
      <c r="C3" s="95"/>
      <c r="D3" s="95"/>
      <c r="E3" s="95"/>
      <c r="F3" s="95"/>
      <c r="G3" s="95"/>
      <c r="H3" s="95"/>
      <c r="I3" s="95"/>
      <c r="J3" s="95"/>
      <c r="K3" s="95"/>
      <c r="L3" s="95"/>
      <c r="M3" s="95"/>
      <c r="N3" s="95"/>
    </row>
    <row r="5" spans="1:17" ht="26.25" customHeight="1" thickBot="1" x14ac:dyDescent="0.25">
      <c r="A5" s="96" t="s">
        <v>24</v>
      </c>
      <c r="B5" s="96"/>
      <c r="C5" s="96"/>
      <c r="D5" s="96"/>
      <c r="E5" s="96"/>
      <c r="F5" s="96"/>
      <c r="G5" s="96"/>
      <c r="H5" s="96"/>
      <c r="I5" s="96"/>
      <c r="J5" s="96"/>
      <c r="K5" s="96"/>
      <c r="L5" s="97">
        <v>55710661</v>
      </c>
      <c r="M5" s="97"/>
      <c r="N5" s="97"/>
      <c r="Q5" s="35"/>
    </row>
    <row r="6" spans="1:17" ht="28.5" customHeight="1" thickBot="1" x14ac:dyDescent="0.25">
      <c r="A6" s="73" t="s">
        <v>1</v>
      </c>
      <c r="B6" s="73" t="s">
        <v>2</v>
      </c>
      <c r="C6" s="73" t="s">
        <v>3</v>
      </c>
      <c r="D6" s="73" t="s">
        <v>4</v>
      </c>
      <c r="E6" s="73" t="s">
        <v>5</v>
      </c>
      <c r="F6" s="73" t="s">
        <v>6</v>
      </c>
      <c r="G6" s="90" t="s">
        <v>7</v>
      </c>
      <c r="H6" s="73" t="s">
        <v>8</v>
      </c>
      <c r="I6" s="73" t="s">
        <v>9</v>
      </c>
      <c r="J6" s="73" t="s">
        <v>10</v>
      </c>
      <c r="K6" s="73" t="s">
        <v>11</v>
      </c>
      <c r="L6" s="75" t="s">
        <v>12</v>
      </c>
      <c r="M6" s="76"/>
      <c r="N6" s="77"/>
    </row>
    <row r="7" spans="1:17" ht="39" thickBot="1" x14ac:dyDescent="0.25">
      <c r="A7" s="74"/>
      <c r="B7" s="74"/>
      <c r="C7" s="74"/>
      <c r="D7" s="74"/>
      <c r="E7" s="74"/>
      <c r="F7" s="74"/>
      <c r="G7" s="91"/>
      <c r="H7" s="74"/>
      <c r="I7" s="74"/>
      <c r="J7" s="74"/>
      <c r="K7" s="74"/>
      <c r="L7" s="1" t="s">
        <v>13</v>
      </c>
      <c r="M7" s="1" t="s">
        <v>14</v>
      </c>
      <c r="N7" s="1" t="s">
        <v>15</v>
      </c>
    </row>
    <row r="8" spans="1:17" ht="63.75" x14ac:dyDescent="0.2">
      <c r="A8" s="28">
        <v>43851</v>
      </c>
      <c r="B8" s="29">
        <v>1</v>
      </c>
      <c r="C8" s="28">
        <v>43853</v>
      </c>
      <c r="D8" s="29">
        <v>1</v>
      </c>
      <c r="E8" s="19" t="s">
        <v>63</v>
      </c>
      <c r="F8" s="11"/>
      <c r="G8" s="26"/>
      <c r="H8" s="10" t="s">
        <v>64</v>
      </c>
      <c r="I8" s="30" t="s">
        <v>72</v>
      </c>
      <c r="J8" s="31" t="s">
        <v>66</v>
      </c>
      <c r="K8" s="31" t="s">
        <v>65</v>
      </c>
      <c r="L8" s="27">
        <v>2800000</v>
      </c>
      <c r="M8" s="27"/>
      <c r="N8" s="27"/>
    </row>
    <row r="9" spans="1:17" ht="76.5" x14ac:dyDescent="0.2">
      <c r="A9" s="28">
        <v>43990</v>
      </c>
      <c r="B9" s="29">
        <v>4</v>
      </c>
      <c r="C9" s="28">
        <v>44000</v>
      </c>
      <c r="D9" s="29">
        <v>3</v>
      </c>
      <c r="E9" s="19" t="s">
        <v>67</v>
      </c>
      <c r="F9" s="11"/>
      <c r="G9" s="26"/>
      <c r="H9" s="10" t="s">
        <v>68</v>
      </c>
      <c r="I9" s="30" t="s">
        <v>69</v>
      </c>
      <c r="J9" s="31"/>
      <c r="K9" s="11" t="s">
        <v>70</v>
      </c>
      <c r="L9" s="27">
        <v>414842</v>
      </c>
      <c r="M9" s="27"/>
      <c r="N9" s="27"/>
    </row>
    <row r="10" spans="1:17" ht="13.5" thickBot="1" x14ac:dyDescent="0.25">
      <c r="A10" s="9"/>
      <c r="B10" s="6"/>
      <c r="C10" s="9"/>
      <c r="D10" s="6"/>
      <c r="E10" s="32"/>
      <c r="F10" s="21"/>
      <c r="G10" s="15"/>
      <c r="H10" s="25"/>
      <c r="I10" s="32"/>
      <c r="J10" s="7"/>
      <c r="K10" s="21"/>
      <c r="L10" s="6"/>
      <c r="M10" s="14"/>
      <c r="N10" s="13"/>
    </row>
    <row r="11" spans="1:17" ht="13.5" thickBot="1" x14ac:dyDescent="0.25">
      <c r="A11" s="78" t="s">
        <v>16</v>
      </c>
      <c r="B11" s="79"/>
      <c r="C11" s="79"/>
      <c r="D11" s="79"/>
      <c r="E11" s="79"/>
      <c r="F11" s="79"/>
      <c r="G11" s="79"/>
      <c r="H11" s="79"/>
      <c r="I11" s="79"/>
      <c r="J11" s="79"/>
      <c r="K11" s="80"/>
      <c r="L11" s="2">
        <f>SUM(L8:L10)</f>
        <v>3214842</v>
      </c>
      <c r="M11" s="2">
        <f>SUM(M8:M10)</f>
        <v>0</v>
      </c>
      <c r="N11" s="2">
        <f>SUM(N8:N10)</f>
        <v>0</v>
      </c>
    </row>
    <row r="12" spans="1:17" x14ac:dyDescent="0.2">
      <c r="L12" s="3"/>
    </row>
    <row r="13" spans="1:17" x14ac:dyDescent="0.2">
      <c r="A13" s="81" t="s">
        <v>32</v>
      </c>
      <c r="B13" s="81"/>
      <c r="C13" s="81"/>
      <c r="D13" s="81"/>
      <c r="E13" s="81"/>
      <c r="F13" s="81"/>
      <c r="G13" s="81"/>
      <c r="H13" s="81"/>
      <c r="I13" s="81"/>
      <c r="J13" s="81"/>
      <c r="K13" s="81"/>
      <c r="L13" s="81"/>
      <c r="M13" s="81"/>
      <c r="N13" s="81"/>
    </row>
    <row r="14" spans="1:17" ht="13.5" thickBot="1" x14ac:dyDescent="0.25"/>
    <row r="15" spans="1:17" ht="24.75" customHeight="1" x14ac:dyDescent="0.2">
      <c r="A15" s="82" t="s">
        <v>60</v>
      </c>
      <c r="B15" s="83"/>
      <c r="C15" s="84"/>
      <c r="D15" s="84"/>
      <c r="E15" s="85">
        <f>L5</f>
        <v>55710661</v>
      </c>
      <c r="F15" s="86"/>
      <c r="H15" s="87" t="s">
        <v>20</v>
      </c>
      <c r="I15" s="83"/>
      <c r="J15" s="84"/>
      <c r="K15" s="84"/>
      <c r="L15" s="88">
        <f>L11+M11+N11</f>
        <v>3214842</v>
      </c>
      <c r="M15" s="89"/>
      <c r="N15" s="17"/>
    </row>
    <row r="16" spans="1:17" ht="27" customHeight="1" x14ac:dyDescent="0.2">
      <c r="A16" s="67" t="s">
        <v>17</v>
      </c>
      <c r="B16" s="68"/>
      <c r="C16" s="69">
        <f>L11</f>
        <v>3214842</v>
      </c>
      <c r="D16" s="69"/>
      <c r="E16" s="65"/>
      <c r="F16" s="66"/>
      <c r="H16" s="67" t="s">
        <v>21</v>
      </c>
      <c r="I16" s="68"/>
      <c r="J16" s="72">
        <f>N11</f>
        <v>0</v>
      </c>
      <c r="K16" s="72"/>
      <c r="L16" s="65"/>
      <c r="M16" s="66"/>
      <c r="N16" s="18"/>
    </row>
    <row r="17" spans="1:14" ht="38.25" customHeight="1" thickBot="1" x14ac:dyDescent="0.25">
      <c r="A17" s="60" t="s">
        <v>18</v>
      </c>
      <c r="B17" s="61"/>
      <c r="C17" s="62">
        <f>E15-C16</f>
        <v>52495819</v>
      </c>
      <c r="D17" s="62"/>
      <c r="E17" s="63"/>
      <c r="F17" s="64"/>
      <c r="H17" s="60" t="s">
        <v>22</v>
      </c>
      <c r="I17" s="61"/>
      <c r="J17" s="62">
        <f>L11+M11</f>
        <v>3214842</v>
      </c>
      <c r="K17" s="62"/>
      <c r="L17" s="63"/>
      <c r="M17" s="64"/>
      <c r="N17" s="18"/>
    </row>
    <row r="18" spans="1:14" ht="13.5" thickBot="1" x14ac:dyDescent="0.25">
      <c r="C18" s="5"/>
      <c r="D18" s="5"/>
      <c r="E18" s="5"/>
      <c r="F18" s="5"/>
      <c r="H18" s="17"/>
      <c r="I18" s="17"/>
      <c r="J18" s="18"/>
      <c r="K18" s="18"/>
      <c r="L18" s="18"/>
      <c r="M18" s="18"/>
      <c r="N18" s="17"/>
    </row>
    <row r="19" spans="1:14" ht="13.5" thickBot="1" x14ac:dyDescent="0.25">
      <c r="A19" s="56" t="s">
        <v>19</v>
      </c>
      <c r="B19" s="57"/>
      <c r="C19" s="58">
        <f>SUM(C15:D17)</f>
        <v>55710661</v>
      </c>
      <c r="D19" s="58"/>
      <c r="E19" s="58">
        <f>SUM(E15:F17)</f>
        <v>55710661</v>
      </c>
      <c r="F19" s="59"/>
      <c r="H19" s="56" t="s">
        <v>19</v>
      </c>
      <c r="I19" s="57"/>
      <c r="J19" s="58">
        <f>SUM(J15:K17)</f>
        <v>3214842</v>
      </c>
      <c r="K19" s="58"/>
      <c r="L19" s="58">
        <f>SUM(L15:M17)</f>
        <v>3214842</v>
      </c>
      <c r="M19" s="59"/>
      <c r="N19" s="20"/>
    </row>
    <row r="22" spans="1:14" ht="13.5" thickBot="1" x14ac:dyDescent="0.25">
      <c r="A22" s="33"/>
      <c r="B22" s="12"/>
      <c r="C22" s="12"/>
      <c r="D22" s="12"/>
      <c r="K22" s="22"/>
      <c r="L22" s="12"/>
      <c r="M22" s="12"/>
      <c r="N22" s="34"/>
    </row>
    <row r="23" spans="1:14" s="22" customFormat="1" x14ac:dyDescent="0.2">
      <c r="A23" s="22" t="s">
        <v>25</v>
      </c>
      <c r="G23" s="23"/>
      <c r="N23" s="24" t="s">
        <v>27</v>
      </c>
    </row>
    <row r="24" spans="1:14" s="22" customFormat="1" x14ac:dyDescent="0.2">
      <c r="A24" s="22" t="s">
        <v>26</v>
      </c>
      <c r="G24" s="23"/>
    </row>
    <row r="26" spans="1:14" s="22" customFormat="1" x14ac:dyDescent="0.2">
      <c r="A26" s="22" t="s">
        <v>28</v>
      </c>
      <c r="B26" s="22" t="s">
        <v>29</v>
      </c>
      <c r="G26" s="23"/>
    </row>
    <row r="27" spans="1:14" s="22" customFormat="1" x14ac:dyDescent="0.2">
      <c r="A27" s="22" t="s">
        <v>30</v>
      </c>
      <c r="B27" s="22" t="s">
        <v>31</v>
      </c>
      <c r="G27" s="23"/>
    </row>
  </sheetData>
  <mergeCells count="44">
    <mergeCell ref="A1:K1"/>
    <mergeCell ref="L1:N1"/>
    <mergeCell ref="A2:N2"/>
    <mergeCell ref="A3:N3"/>
    <mergeCell ref="A5:K5"/>
    <mergeCell ref="L5:N5"/>
    <mergeCell ref="J6:J7"/>
    <mergeCell ref="A6:A7"/>
    <mergeCell ref="B6:B7"/>
    <mergeCell ref="C6:C7"/>
    <mergeCell ref="D6:D7"/>
    <mergeCell ref="E6:E7"/>
    <mergeCell ref="K6:K7"/>
    <mergeCell ref="L6:N6"/>
    <mergeCell ref="J16:K16"/>
    <mergeCell ref="L16:M16"/>
    <mergeCell ref="A11:K11"/>
    <mergeCell ref="A13:N13"/>
    <mergeCell ref="A15:B15"/>
    <mergeCell ref="C15:D15"/>
    <mergeCell ref="E15:F15"/>
    <mergeCell ref="H15:I15"/>
    <mergeCell ref="J15:K15"/>
    <mergeCell ref="L15:M15"/>
    <mergeCell ref="F6:F7"/>
    <mergeCell ref="G6:G7"/>
    <mergeCell ref="H6:H7"/>
    <mergeCell ref="I6:I7"/>
    <mergeCell ref="H19:I19"/>
    <mergeCell ref="J19:K19"/>
    <mergeCell ref="L19:M19"/>
    <mergeCell ref="A16:B16"/>
    <mergeCell ref="C16:D16"/>
    <mergeCell ref="E16:F16"/>
    <mergeCell ref="H17:I17"/>
    <mergeCell ref="J17:K17"/>
    <mergeCell ref="L17:M17"/>
    <mergeCell ref="H16:I16"/>
    <mergeCell ref="A19:B19"/>
    <mergeCell ref="C19:D19"/>
    <mergeCell ref="E19:F19"/>
    <mergeCell ref="A17:B17"/>
    <mergeCell ref="C17:D17"/>
    <mergeCell ref="E17:F17"/>
  </mergeCells>
  <pageMargins left="0.39370078740157483" right="0.39370078740157483" top="0.39370078740157483" bottom="0.59055118110236227" header="0.39370078740157483" footer="0.39370078740157483"/>
  <pageSetup scale="80" orientation="landscape" r:id="rId1"/>
  <headerFooter>
    <oddFooter>&amp;L&amp;F&amp;C&amp;A&amp;R&amp;P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3"/>
  <sheetViews>
    <sheetView topLeftCell="A16" workbookViewId="0">
      <selection activeCell="H39" sqref="H39"/>
    </sheetView>
  </sheetViews>
  <sheetFormatPr baseColWidth="10" defaultRowHeight="12.75" x14ac:dyDescent="0.2"/>
  <cols>
    <col min="1" max="2" width="17.85546875" style="4" customWidth="1"/>
    <col min="3" max="3" width="12.85546875" style="4" customWidth="1"/>
    <col min="4" max="4" width="13.7109375" style="4" customWidth="1"/>
    <col min="5" max="5" width="9.7109375" style="4" customWidth="1"/>
    <col min="6" max="6" width="5.85546875" style="4" customWidth="1"/>
    <col min="7" max="7" width="6.85546875" style="36" customWidth="1"/>
    <col min="8" max="8" width="14.85546875" style="4" customWidth="1"/>
    <col min="9" max="9" width="14.7109375" style="4" customWidth="1"/>
    <col min="10" max="10" width="7.85546875" style="4" customWidth="1"/>
    <col min="11" max="11" width="3.7109375" style="4" customWidth="1"/>
    <col min="12" max="12" width="9" style="4" customWidth="1"/>
    <col min="13" max="13" width="14.85546875" style="4" customWidth="1"/>
    <col min="14" max="14" width="12.7109375" style="4" customWidth="1"/>
    <col min="15" max="16384" width="11.42578125" style="4"/>
  </cols>
  <sheetData>
    <row r="1" spans="1:14" x14ac:dyDescent="0.2">
      <c r="A1" s="81" t="s">
        <v>23</v>
      </c>
      <c r="B1" s="81"/>
      <c r="C1" s="81"/>
      <c r="D1" s="81"/>
      <c r="E1" s="81"/>
      <c r="F1" s="81"/>
      <c r="G1" s="81"/>
      <c r="H1" s="81"/>
      <c r="I1" s="81"/>
      <c r="J1" s="81"/>
      <c r="K1" s="81"/>
      <c r="L1" s="92" t="s">
        <v>61</v>
      </c>
      <c r="M1" s="93"/>
      <c r="N1" s="93"/>
    </row>
    <row r="2" spans="1:14" x14ac:dyDescent="0.2">
      <c r="A2" s="81" t="s">
        <v>0</v>
      </c>
      <c r="B2" s="81"/>
      <c r="C2" s="81"/>
      <c r="D2" s="81"/>
      <c r="E2" s="81"/>
      <c r="F2" s="81"/>
      <c r="G2" s="81"/>
      <c r="H2" s="81"/>
      <c r="I2" s="81"/>
      <c r="J2" s="81"/>
      <c r="K2" s="81"/>
      <c r="L2" s="81"/>
      <c r="M2" s="81"/>
      <c r="N2" s="81"/>
    </row>
    <row r="3" spans="1:14" ht="42" customHeight="1" x14ac:dyDescent="0.2">
      <c r="A3" s="94" t="s">
        <v>90</v>
      </c>
      <c r="B3" s="95"/>
      <c r="C3" s="95"/>
      <c r="D3" s="95"/>
      <c r="E3" s="95"/>
      <c r="F3" s="95"/>
      <c r="G3" s="95"/>
      <c r="H3" s="95"/>
      <c r="I3" s="95"/>
      <c r="J3" s="95"/>
      <c r="K3" s="95"/>
      <c r="L3" s="95"/>
      <c r="M3" s="95"/>
      <c r="N3" s="95"/>
    </row>
    <row r="5" spans="1:14" ht="13.5" thickBot="1" x14ac:dyDescent="0.25">
      <c r="A5" s="96" t="s">
        <v>71</v>
      </c>
      <c r="B5" s="96"/>
      <c r="C5" s="96"/>
      <c r="D5" s="96"/>
      <c r="E5" s="96"/>
      <c r="F5" s="96"/>
      <c r="G5" s="96"/>
      <c r="H5" s="96"/>
      <c r="I5" s="96"/>
      <c r="J5" s="96"/>
      <c r="K5" s="96"/>
      <c r="L5" s="98">
        <v>15642315</v>
      </c>
      <c r="M5" s="98"/>
      <c r="N5" s="98"/>
    </row>
    <row r="6" spans="1:14" ht="25.5" customHeight="1" thickBot="1" x14ac:dyDescent="0.25">
      <c r="A6" s="73" t="s">
        <v>1</v>
      </c>
      <c r="B6" s="73" t="s">
        <v>2</v>
      </c>
      <c r="C6" s="73" t="s">
        <v>3</v>
      </c>
      <c r="D6" s="73" t="s">
        <v>4</v>
      </c>
      <c r="E6" s="73" t="s">
        <v>5</v>
      </c>
      <c r="F6" s="73" t="s">
        <v>6</v>
      </c>
      <c r="G6" s="99" t="s">
        <v>7</v>
      </c>
      <c r="H6" s="73" t="s">
        <v>8</v>
      </c>
      <c r="I6" s="73" t="s">
        <v>9</v>
      </c>
      <c r="J6" s="73" t="s">
        <v>10</v>
      </c>
      <c r="K6" s="73" t="s">
        <v>11</v>
      </c>
      <c r="L6" s="75" t="s">
        <v>12</v>
      </c>
      <c r="M6" s="76"/>
      <c r="N6" s="77"/>
    </row>
    <row r="7" spans="1:14" ht="51.75" thickBot="1" x14ac:dyDescent="0.25">
      <c r="A7" s="74"/>
      <c r="B7" s="74"/>
      <c r="C7" s="74"/>
      <c r="D7" s="74"/>
      <c r="E7" s="74"/>
      <c r="F7" s="74"/>
      <c r="G7" s="100"/>
      <c r="H7" s="74"/>
      <c r="I7" s="74"/>
      <c r="J7" s="74"/>
      <c r="K7" s="74"/>
      <c r="L7" s="1" t="s">
        <v>13</v>
      </c>
      <c r="M7" s="1" t="s">
        <v>14</v>
      </c>
      <c r="N7" s="1" t="s">
        <v>15</v>
      </c>
    </row>
    <row r="8" spans="1:14" x14ac:dyDescent="0.2">
      <c r="A8" s="28"/>
      <c r="B8" s="29"/>
      <c r="C8" s="28"/>
      <c r="D8" s="29"/>
      <c r="E8" s="19"/>
      <c r="F8" s="11"/>
      <c r="G8" s="37"/>
      <c r="H8" s="11"/>
      <c r="I8" s="30"/>
      <c r="J8" s="31"/>
      <c r="K8" s="11"/>
      <c r="L8" s="38"/>
      <c r="M8" s="37"/>
      <c r="N8" s="38"/>
    </row>
    <row r="9" spans="1:14" x14ac:dyDescent="0.2">
      <c r="A9" s="9"/>
      <c r="B9" s="6"/>
      <c r="C9" s="9"/>
      <c r="D9" s="6"/>
      <c r="E9" s="19"/>
      <c r="F9" s="11"/>
      <c r="G9" s="37"/>
      <c r="H9" s="11"/>
      <c r="I9" s="30"/>
      <c r="J9" s="31"/>
      <c r="K9" s="11"/>
      <c r="L9" s="38"/>
      <c r="M9" s="37"/>
      <c r="N9" s="38"/>
    </row>
    <row r="10" spans="1:14" ht="13.5" thickBot="1" x14ac:dyDescent="0.25">
      <c r="A10" s="9"/>
      <c r="B10" s="6"/>
      <c r="C10" s="9"/>
      <c r="D10" s="6"/>
      <c r="E10" s="32"/>
      <c r="F10" s="21"/>
      <c r="G10" s="39"/>
      <c r="H10" s="21"/>
      <c r="I10" s="32"/>
      <c r="J10" s="7"/>
      <c r="K10" s="21"/>
      <c r="L10" s="40"/>
      <c r="M10" s="41"/>
      <c r="N10" s="42"/>
    </row>
    <row r="11" spans="1:14" ht="13.5" thickBot="1" x14ac:dyDescent="0.25">
      <c r="A11" s="78" t="s">
        <v>16</v>
      </c>
      <c r="B11" s="79"/>
      <c r="C11" s="79"/>
      <c r="D11" s="79"/>
      <c r="E11" s="79"/>
      <c r="F11" s="79"/>
      <c r="G11" s="79"/>
      <c r="H11" s="79"/>
      <c r="I11" s="79"/>
      <c r="J11" s="79"/>
      <c r="K11" s="80"/>
      <c r="L11" s="43">
        <f>SUM(L8:L10)</f>
        <v>0</v>
      </c>
      <c r="M11" s="43">
        <f>SUM(M8:M10)</f>
        <v>0</v>
      </c>
      <c r="N11" s="43">
        <f>SUM(N8:N10)</f>
        <v>0</v>
      </c>
    </row>
    <row r="12" spans="1:14" x14ac:dyDescent="0.2">
      <c r="L12" s="3"/>
    </row>
    <row r="13" spans="1:14" x14ac:dyDescent="0.2">
      <c r="A13" s="81" t="s">
        <v>73</v>
      </c>
      <c r="B13" s="81"/>
      <c r="C13" s="81"/>
      <c r="D13" s="81"/>
      <c r="E13" s="81"/>
      <c r="F13" s="81"/>
      <c r="G13" s="81"/>
      <c r="H13" s="81"/>
      <c r="I13" s="81"/>
      <c r="J13" s="81"/>
      <c r="K13" s="81"/>
      <c r="L13" s="81"/>
      <c r="M13" s="81"/>
      <c r="N13" s="81"/>
    </row>
    <row r="14" spans="1:14" ht="13.5" thickBot="1" x14ac:dyDescent="0.25"/>
    <row r="15" spans="1:14" ht="26.25" customHeight="1" x14ac:dyDescent="0.2">
      <c r="A15" s="82" t="s">
        <v>33</v>
      </c>
      <c r="B15" s="83"/>
      <c r="C15" s="101"/>
      <c r="D15" s="101"/>
      <c r="E15" s="102">
        <f>L5</f>
        <v>15642315</v>
      </c>
      <c r="F15" s="103"/>
      <c r="H15" s="87" t="s">
        <v>20</v>
      </c>
      <c r="I15" s="83"/>
      <c r="J15" s="101"/>
      <c r="K15" s="101"/>
      <c r="L15" s="104">
        <f>L11+M11+N11</f>
        <v>0</v>
      </c>
      <c r="M15" s="105"/>
      <c r="N15" s="17"/>
    </row>
    <row r="16" spans="1:14" ht="24.75" customHeight="1" x14ac:dyDescent="0.2">
      <c r="A16" s="67" t="s">
        <v>17</v>
      </c>
      <c r="B16" s="68"/>
      <c r="C16" s="108">
        <f>M11</f>
        <v>0</v>
      </c>
      <c r="D16" s="108"/>
      <c r="E16" s="109"/>
      <c r="F16" s="110"/>
      <c r="H16" s="67" t="s">
        <v>21</v>
      </c>
      <c r="I16" s="68"/>
      <c r="J16" s="114">
        <f>N11</f>
        <v>0</v>
      </c>
      <c r="K16" s="114"/>
      <c r="L16" s="109"/>
      <c r="M16" s="110"/>
      <c r="N16" s="44"/>
    </row>
    <row r="17" spans="1:14" ht="27.75" customHeight="1" thickBot="1" x14ac:dyDescent="0.25">
      <c r="A17" s="60" t="s">
        <v>18</v>
      </c>
      <c r="B17" s="61"/>
      <c r="C17" s="111">
        <f>E15-C16</f>
        <v>15642315</v>
      </c>
      <c r="D17" s="111"/>
      <c r="E17" s="112"/>
      <c r="F17" s="113"/>
      <c r="H17" s="60" t="s">
        <v>22</v>
      </c>
      <c r="I17" s="61"/>
      <c r="J17" s="111">
        <f>L11+M11</f>
        <v>0</v>
      </c>
      <c r="K17" s="111"/>
      <c r="L17" s="112"/>
      <c r="M17" s="113"/>
      <c r="N17" s="44"/>
    </row>
    <row r="18" spans="1:14" ht="13.5" thickBot="1" x14ac:dyDescent="0.25">
      <c r="C18" s="45"/>
      <c r="D18" s="45"/>
      <c r="E18" s="45"/>
      <c r="F18" s="45"/>
      <c r="H18" s="17"/>
      <c r="I18" s="17"/>
      <c r="J18" s="44"/>
      <c r="K18" s="44"/>
      <c r="L18" s="44"/>
      <c r="M18" s="44"/>
      <c r="N18" s="17"/>
    </row>
    <row r="19" spans="1:14" ht="13.5" thickBot="1" x14ac:dyDescent="0.25">
      <c r="A19" s="56" t="s">
        <v>19</v>
      </c>
      <c r="B19" s="57"/>
      <c r="C19" s="106">
        <f>SUM(C15:D17)</f>
        <v>15642315</v>
      </c>
      <c r="D19" s="106"/>
      <c r="E19" s="106">
        <f>SUM(E15:F17)</f>
        <v>15642315</v>
      </c>
      <c r="F19" s="107"/>
      <c r="H19" s="56" t="s">
        <v>19</v>
      </c>
      <c r="I19" s="57"/>
      <c r="J19" s="106">
        <f>SUM(J15:K17)</f>
        <v>0</v>
      </c>
      <c r="K19" s="106"/>
      <c r="L19" s="106">
        <f>SUM(L15:M17)</f>
        <v>0</v>
      </c>
      <c r="M19" s="107"/>
      <c r="N19" s="20"/>
    </row>
    <row r="20" spans="1:14" ht="13.5" thickBot="1" x14ac:dyDescent="0.25"/>
    <row r="21" spans="1:14" x14ac:dyDescent="0.2">
      <c r="A21" s="117" t="s">
        <v>74</v>
      </c>
      <c r="B21" s="118"/>
      <c r="C21" s="118"/>
      <c r="D21" s="118"/>
      <c r="E21" s="119"/>
    </row>
    <row r="22" spans="1:14" ht="38.25" x14ac:dyDescent="0.2">
      <c r="A22" s="115" t="s">
        <v>6</v>
      </c>
      <c r="B22" s="116"/>
      <c r="C22" s="46" t="s">
        <v>75</v>
      </c>
      <c r="D22" s="46" t="s">
        <v>76</v>
      </c>
      <c r="E22" s="47" t="s">
        <v>77</v>
      </c>
    </row>
    <row r="23" spans="1:14" x14ac:dyDescent="0.2">
      <c r="A23" s="115" t="s">
        <v>78</v>
      </c>
      <c r="B23" s="116"/>
      <c r="C23" s="48">
        <v>10936251</v>
      </c>
      <c r="D23" s="49">
        <f t="shared" ref="D23:D33" si="0">C23/$C$34</f>
        <v>0.6991452991452991</v>
      </c>
      <c r="E23" s="50">
        <f>$M$11*D23</f>
        <v>0</v>
      </c>
    </row>
    <row r="24" spans="1:14" x14ac:dyDescent="0.2">
      <c r="A24" s="115" t="s">
        <v>79</v>
      </c>
      <c r="B24" s="116"/>
      <c r="C24" s="48">
        <v>320868</v>
      </c>
      <c r="D24" s="49">
        <f t="shared" si="0"/>
        <v>2.0512820512820513E-2</v>
      </c>
      <c r="E24" s="50">
        <f t="shared" ref="E24:E33" si="1">$M$11*D24</f>
        <v>0</v>
      </c>
    </row>
    <row r="25" spans="1:14" x14ac:dyDescent="0.2">
      <c r="A25" s="115" t="s">
        <v>80</v>
      </c>
      <c r="B25" s="116"/>
      <c r="C25" s="48">
        <v>427824</v>
      </c>
      <c r="D25" s="49">
        <f t="shared" si="0"/>
        <v>2.735042735042735E-2</v>
      </c>
      <c r="E25" s="50">
        <f t="shared" si="1"/>
        <v>0</v>
      </c>
    </row>
    <row r="26" spans="1:14" x14ac:dyDescent="0.2">
      <c r="A26" s="115" t="s">
        <v>81</v>
      </c>
      <c r="B26" s="116"/>
      <c r="C26" s="48">
        <v>133695</v>
      </c>
      <c r="D26" s="49">
        <f t="shared" si="0"/>
        <v>8.5470085470085479E-3</v>
      </c>
      <c r="E26" s="50">
        <f t="shared" si="1"/>
        <v>0</v>
      </c>
    </row>
    <row r="27" spans="1:14" x14ac:dyDescent="0.2">
      <c r="A27" s="115" t="s">
        <v>82</v>
      </c>
      <c r="B27" s="116"/>
      <c r="C27" s="48">
        <v>481302</v>
      </c>
      <c r="D27" s="49">
        <f t="shared" si="0"/>
        <v>3.0769230769230771E-2</v>
      </c>
      <c r="E27" s="50">
        <f t="shared" si="1"/>
        <v>0</v>
      </c>
    </row>
    <row r="28" spans="1:14" x14ac:dyDescent="0.2">
      <c r="A28" s="115" t="s">
        <v>83</v>
      </c>
      <c r="B28" s="116"/>
      <c r="C28" s="48">
        <v>213912</v>
      </c>
      <c r="D28" s="49">
        <f t="shared" si="0"/>
        <v>1.3675213675213675E-2</v>
      </c>
      <c r="E28" s="50">
        <f t="shared" si="1"/>
        <v>0</v>
      </c>
    </row>
    <row r="29" spans="1:14" x14ac:dyDescent="0.2">
      <c r="A29" s="115" t="s">
        <v>84</v>
      </c>
      <c r="B29" s="116"/>
      <c r="C29" s="48">
        <v>240651</v>
      </c>
      <c r="D29" s="49">
        <f t="shared" si="0"/>
        <v>1.5384615384615385E-2</v>
      </c>
      <c r="E29" s="50">
        <f t="shared" si="1"/>
        <v>0</v>
      </c>
    </row>
    <row r="30" spans="1:14" x14ac:dyDescent="0.2">
      <c r="A30" s="115" t="s">
        <v>85</v>
      </c>
      <c r="B30" s="116"/>
      <c r="C30" s="48">
        <v>1738035</v>
      </c>
      <c r="D30" s="49">
        <f t="shared" si="0"/>
        <v>0.1111111111111111</v>
      </c>
      <c r="E30" s="50">
        <f t="shared" si="1"/>
        <v>0</v>
      </c>
    </row>
    <row r="31" spans="1:14" x14ac:dyDescent="0.2">
      <c r="A31" s="115" t="s">
        <v>86</v>
      </c>
      <c r="B31" s="116"/>
      <c r="C31" s="48">
        <v>133695</v>
      </c>
      <c r="D31" s="49">
        <f t="shared" si="0"/>
        <v>8.5470085470085479E-3</v>
      </c>
      <c r="E31" s="50">
        <f t="shared" si="1"/>
        <v>0</v>
      </c>
    </row>
    <row r="32" spans="1:14" x14ac:dyDescent="0.2">
      <c r="A32" s="115" t="s">
        <v>87</v>
      </c>
      <c r="B32" s="116"/>
      <c r="C32" s="48">
        <v>828909</v>
      </c>
      <c r="D32" s="49">
        <f t="shared" si="0"/>
        <v>5.2991452991452991E-2</v>
      </c>
      <c r="E32" s="50">
        <f t="shared" si="1"/>
        <v>0</v>
      </c>
    </row>
    <row r="33" spans="1:14" x14ac:dyDescent="0.2">
      <c r="A33" s="115" t="s">
        <v>88</v>
      </c>
      <c r="B33" s="116"/>
      <c r="C33" s="48">
        <v>187173</v>
      </c>
      <c r="D33" s="49">
        <f t="shared" si="0"/>
        <v>1.1965811965811967E-2</v>
      </c>
      <c r="E33" s="50">
        <f t="shared" si="1"/>
        <v>0</v>
      </c>
    </row>
    <row r="34" spans="1:14" ht="13.5" thickBot="1" x14ac:dyDescent="0.25">
      <c r="A34" s="120" t="s">
        <v>89</v>
      </c>
      <c r="B34" s="121"/>
      <c r="C34" s="51">
        <f>SUM(C23:C33)</f>
        <v>15642315</v>
      </c>
      <c r="D34" s="52">
        <f>SUM(D23:D33)</f>
        <v>1</v>
      </c>
      <c r="E34" s="53">
        <f>SUM(E23:E33)</f>
        <v>0</v>
      </c>
    </row>
    <row r="37" spans="1:14" ht="13.5" thickBot="1" x14ac:dyDescent="0.25">
      <c r="A37" s="12"/>
      <c r="B37" s="12"/>
      <c r="C37" s="12"/>
      <c r="D37" s="12"/>
    </row>
    <row r="38" spans="1:14" ht="13.5" thickBot="1" x14ac:dyDescent="0.25">
      <c r="A38" s="22" t="s">
        <v>25</v>
      </c>
      <c r="B38" s="22"/>
      <c r="C38" s="22"/>
      <c r="D38" s="22"/>
      <c r="E38" s="22"/>
      <c r="F38" s="22"/>
      <c r="G38" s="55"/>
      <c r="L38" s="12"/>
      <c r="M38" s="12"/>
      <c r="N38" s="54"/>
    </row>
    <row r="39" spans="1:14" s="22" customFormat="1" x14ac:dyDescent="0.2">
      <c r="A39" s="22" t="s">
        <v>26</v>
      </c>
      <c r="G39" s="55"/>
      <c r="N39" s="24" t="s">
        <v>27</v>
      </c>
    </row>
    <row r="40" spans="1:14" s="22" customFormat="1" x14ac:dyDescent="0.2">
      <c r="G40" s="55"/>
    </row>
    <row r="41" spans="1:14" s="22" customFormat="1" x14ac:dyDescent="0.2">
      <c r="A41" s="22" t="s">
        <v>28</v>
      </c>
      <c r="B41" s="22" t="s">
        <v>29</v>
      </c>
      <c r="G41" s="55"/>
    </row>
    <row r="42" spans="1:14" s="22" customFormat="1" x14ac:dyDescent="0.2">
      <c r="A42" s="22" t="s">
        <v>30</v>
      </c>
      <c r="B42" s="22" t="s">
        <v>31</v>
      </c>
      <c r="G42" s="55"/>
    </row>
    <row r="43" spans="1:14" s="22" customFormat="1" x14ac:dyDescent="0.2">
      <c r="A43" s="4"/>
      <c r="B43" s="4"/>
      <c r="C43" s="4"/>
      <c r="D43" s="4"/>
      <c r="E43" s="4"/>
      <c r="F43" s="4"/>
      <c r="G43" s="36"/>
    </row>
  </sheetData>
  <mergeCells count="58">
    <mergeCell ref="A30:B30"/>
    <mergeCell ref="A31:B31"/>
    <mergeCell ref="A32:B32"/>
    <mergeCell ref="A33:B33"/>
    <mergeCell ref="A34:B34"/>
    <mergeCell ref="A29:B29"/>
    <mergeCell ref="A19:B19"/>
    <mergeCell ref="C19:D19"/>
    <mergeCell ref="E19:F19"/>
    <mergeCell ref="A21:E21"/>
    <mergeCell ref="A22:B22"/>
    <mergeCell ref="A23:B23"/>
    <mergeCell ref="A24:B24"/>
    <mergeCell ref="A25:B25"/>
    <mergeCell ref="A26:B26"/>
    <mergeCell ref="A27:B27"/>
    <mergeCell ref="A28:B28"/>
    <mergeCell ref="L19:M19"/>
    <mergeCell ref="A16:B16"/>
    <mergeCell ref="C16:D16"/>
    <mergeCell ref="E16:F16"/>
    <mergeCell ref="H17:I17"/>
    <mergeCell ref="J17:K17"/>
    <mergeCell ref="L17:M17"/>
    <mergeCell ref="H16:I16"/>
    <mergeCell ref="J16:K16"/>
    <mergeCell ref="L16:M16"/>
    <mergeCell ref="A17:B17"/>
    <mergeCell ref="C17:D17"/>
    <mergeCell ref="E17:F17"/>
    <mergeCell ref="H19:I19"/>
    <mergeCell ref="J19:K19"/>
    <mergeCell ref="A11:K11"/>
    <mergeCell ref="A13:N13"/>
    <mergeCell ref="A15:B15"/>
    <mergeCell ref="C15:D15"/>
    <mergeCell ref="E15:F15"/>
    <mergeCell ref="H15:I15"/>
    <mergeCell ref="J15:K15"/>
    <mergeCell ref="L15:M15"/>
    <mergeCell ref="L6:N6"/>
    <mergeCell ref="A6:A7"/>
    <mergeCell ref="B6:B7"/>
    <mergeCell ref="C6:C7"/>
    <mergeCell ref="D6:D7"/>
    <mergeCell ref="E6:E7"/>
    <mergeCell ref="F6:F7"/>
    <mergeCell ref="G6:G7"/>
    <mergeCell ref="H6:H7"/>
    <mergeCell ref="I6:I7"/>
    <mergeCell ref="J6:J7"/>
    <mergeCell ref="K6:K7"/>
    <mergeCell ref="A1:K1"/>
    <mergeCell ref="L1:N1"/>
    <mergeCell ref="A2:N2"/>
    <mergeCell ref="A3:N3"/>
    <mergeCell ref="A5:K5"/>
    <mergeCell ref="L5:N5"/>
  </mergeCells>
  <pageMargins left="0.39370078740157483" right="0.39370078740157483" top="0.39370078740157483" bottom="0.59055118110236227" header="0.31496062992125984" footer="0.39370078740157483"/>
  <pageSetup scale="75" orientation="landscape" r:id="rId1"/>
  <headerFooter>
    <oddFooter>&amp;L&amp;F&amp;C&amp;A&amp;R&amp;P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7"/>
  <sheetViews>
    <sheetView tabSelected="1" workbookViewId="0">
      <selection activeCell="I28" sqref="I28"/>
    </sheetView>
  </sheetViews>
  <sheetFormatPr baseColWidth="10" defaultRowHeight="12.75" x14ac:dyDescent="0.2"/>
  <cols>
    <col min="1" max="1" width="11.85546875" style="4" customWidth="1"/>
    <col min="2" max="2" width="10.7109375" style="4" customWidth="1"/>
    <col min="3" max="3" width="6.7109375" style="4" customWidth="1"/>
    <col min="4" max="4" width="6.85546875" style="4" customWidth="1"/>
    <col min="5" max="5" width="7.85546875" style="4" customWidth="1"/>
    <col min="6" max="6" width="5.7109375" style="4" customWidth="1"/>
    <col min="7" max="7" width="6.85546875" style="16" customWidth="1"/>
    <col min="8" max="8" width="11.7109375" style="4" customWidth="1"/>
    <col min="9" max="9" width="10.7109375" style="4" customWidth="1"/>
    <col min="10" max="10" width="9.7109375" style="4" customWidth="1"/>
    <col min="11" max="11" width="3.85546875" style="4" customWidth="1"/>
    <col min="12" max="12" width="10.7109375" style="4" customWidth="1"/>
    <col min="13" max="14" width="14.85546875" style="4" customWidth="1"/>
    <col min="15" max="16" width="11.42578125" style="4"/>
    <col min="17" max="17" width="12.7109375" style="4" bestFit="1" customWidth="1"/>
    <col min="18" max="16384" width="11.42578125" style="4"/>
  </cols>
  <sheetData>
    <row r="1" spans="1:17" x14ac:dyDescent="0.2">
      <c r="A1" s="81" t="s">
        <v>23</v>
      </c>
      <c r="B1" s="81"/>
      <c r="C1" s="81"/>
      <c r="D1" s="81"/>
      <c r="E1" s="81"/>
      <c r="F1" s="81"/>
      <c r="G1" s="81"/>
      <c r="H1" s="81"/>
      <c r="I1" s="81"/>
      <c r="J1" s="81"/>
      <c r="K1" s="81"/>
      <c r="L1" s="92" t="s">
        <v>62</v>
      </c>
      <c r="M1" s="93"/>
      <c r="N1" s="93"/>
    </row>
    <row r="2" spans="1:17" x14ac:dyDescent="0.2">
      <c r="A2" s="81" t="s">
        <v>0</v>
      </c>
      <c r="B2" s="81"/>
      <c r="C2" s="81"/>
      <c r="D2" s="81"/>
      <c r="E2" s="81"/>
      <c r="F2" s="81"/>
      <c r="G2" s="81"/>
      <c r="H2" s="81"/>
      <c r="I2" s="81"/>
      <c r="J2" s="81"/>
      <c r="K2" s="81"/>
      <c r="L2" s="81"/>
      <c r="M2" s="81"/>
      <c r="N2" s="81"/>
    </row>
    <row r="3" spans="1:17" ht="55.5" customHeight="1" x14ac:dyDescent="0.2">
      <c r="A3" s="94" t="s">
        <v>91</v>
      </c>
      <c r="B3" s="95"/>
      <c r="C3" s="95"/>
      <c r="D3" s="95"/>
      <c r="E3" s="95"/>
      <c r="F3" s="95"/>
      <c r="G3" s="95"/>
      <c r="H3" s="95"/>
      <c r="I3" s="95"/>
      <c r="J3" s="95"/>
      <c r="K3" s="95"/>
      <c r="L3" s="95"/>
      <c r="M3" s="95"/>
      <c r="N3" s="95"/>
    </row>
    <row r="5" spans="1:17" ht="27" customHeight="1" thickBot="1" x14ac:dyDescent="0.25">
      <c r="A5" s="96" t="s">
        <v>24</v>
      </c>
      <c r="B5" s="96"/>
      <c r="C5" s="96"/>
      <c r="D5" s="96"/>
      <c r="E5" s="96"/>
      <c r="F5" s="96"/>
      <c r="G5" s="96"/>
      <c r="H5" s="96"/>
      <c r="I5" s="96"/>
      <c r="J5" s="96"/>
      <c r="K5" s="96"/>
      <c r="L5" s="97">
        <v>18034901</v>
      </c>
      <c r="M5" s="97"/>
      <c r="N5" s="97"/>
      <c r="Q5" s="35"/>
    </row>
    <row r="6" spans="1:17" ht="26.25" customHeight="1" thickBot="1" x14ac:dyDescent="0.25">
      <c r="A6" s="73" t="s">
        <v>1</v>
      </c>
      <c r="B6" s="73" t="s">
        <v>2</v>
      </c>
      <c r="C6" s="73" t="s">
        <v>3</v>
      </c>
      <c r="D6" s="73" t="s">
        <v>4</v>
      </c>
      <c r="E6" s="73" t="s">
        <v>5</v>
      </c>
      <c r="F6" s="73" t="s">
        <v>6</v>
      </c>
      <c r="G6" s="90" t="s">
        <v>7</v>
      </c>
      <c r="H6" s="73" t="s">
        <v>8</v>
      </c>
      <c r="I6" s="73" t="s">
        <v>9</v>
      </c>
      <c r="J6" s="73" t="s">
        <v>10</v>
      </c>
      <c r="K6" s="73" t="s">
        <v>11</v>
      </c>
      <c r="L6" s="75" t="s">
        <v>12</v>
      </c>
      <c r="M6" s="76"/>
      <c r="N6" s="77"/>
    </row>
    <row r="7" spans="1:17" ht="39" thickBot="1" x14ac:dyDescent="0.25">
      <c r="A7" s="74"/>
      <c r="B7" s="74"/>
      <c r="C7" s="74"/>
      <c r="D7" s="74"/>
      <c r="E7" s="74"/>
      <c r="F7" s="74"/>
      <c r="G7" s="91"/>
      <c r="H7" s="74"/>
      <c r="I7" s="74"/>
      <c r="J7" s="74"/>
      <c r="K7" s="74"/>
      <c r="L7" s="1" t="s">
        <v>13</v>
      </c>
      <c r="M7" s="1" t="s">
        <v>14</v>
      </c>
      <c r="N7" s="1" t="s">
        <v>15</v>
      </c>
    </row>
    <row r="8" spans="1:17" x14ac:dyDescent="0.2">
      <c r="A8" s="28"/>
      <c r="B8" s="29"/>
      <c r="C8" s="28"/>
      <c r="D8" s="29"/>
      <c r="E8" s="19"/>
      <c r="F8" s="11"/>
      <c r="G8" s="26"/>
      <c r="H8" s="10"/>
      <c r="I8" s="30"/>
      <c r="J8" s="31"/>
      <c r="K8" s="31"/>
      <c r="L8" s="27"/>
      <c r="M8" s="27"/>
      <c r="N8" s="27"/>
    </row>
    <row r="9" spans="1:17" x14ac:dyDescent="0.2">
      <c r="A9" s="28"/>
      <c r="B9" s="29"/>
      <c r="C9" s="28"/>
      <c r="D9" s="29"/>
      <c r="E9" s="19"/>
      <c r="F9" s="11"/>
      <c r="G9" s="26"/>
      <c r="H9" s="10"/>
      <c r="I9" s="30"/>
      <c r="J9" s="31"/>
      <c r="K9" s="11"/>
      <c r="L9" s="27"/>
      <c r="M9" s="27"/>
      <c r="N9" s="27"/>
    </row>
    <row r="10" spans="1:17" ht="13.5" thickBot="1" x14ac:dyDescent="0.25">
      <c r="A10" s="9"/>
      <c r="B10" s="6"/>
      <c r="C10" s="9"/>
      <c r="D10" s="6"/>
      <c r="E10" s="32"/>
      <c r="F10" s="21"/>
      <c r="G10" s="15"/>
      <c r="H10" s="25"/>
      <c r="I10" s="32"/>
      <c r="J10" s="7"/>
      <c r="K10" s="21"/>
      <c r="L10" s="6"/>
      <c r="M10" s="14"/>
      <c r="N10" s="13"/>
    </row>
    <row r="11" spans="1:17" ht="13.5" thickBot="1" x14ac:dyDescent="0.25">
      <c r="A11" s="78" t="s">
        <v>16</v>
      </c>
      <c r="B11" s="79"/>
      <c r="C11" s="79"/>
      <c r="D11" s="79"/>
      <c r="E11" s="79"/>
      <c r="F11" s="79"/>
      <c r="G11" s="79"/>
      <c r="H11" s="79"/>
      <c r="I11" s="79"/>
      <c r="J11" s="79"/>
      <c r="K11" s="80"/>
      <c r="L11" s="2">
        <f>SUM(L8:L10)</f>
        <v>0</v>
      </c>
      <c r="M11" s="2">
        <f>SUM(M8:M10)</f>
        <v>0</v>
      </c>
      <c r="N11" s="2">
        <f>SUM(N8:N10)</f>
        <v>0</v>
      </c>
    </row>
    <row r="12" spans="1:17" x14ac:dyDescent="0.2">
      <c r="L12" s="3"/>
    </row>
    <row r="13" spans="1:17" x14ac:dyDescent="0.2">
      <c r="A13" s="81" t="s">
        <v>32</v>
      </c>
      <c r="B13" s="81"/>
      <c r="C13" s="81"/>
      <c r="D13" s="81"/>
      <c r="E13" s="81"/>
      <c r="F13" s="81"/>
      <c r="G13" s="81"/>
      <c r="H13" s="81"/>
      <c r="I13" s="81"/>
      <c r="J13" s="81"/>
      <c r="K13" s="81"/>
      <c r="L13" s="81"/>
      <c r="M13" s="81"/>
      <c r="N13" s="81"/>
    </row>
    <row r="14" spans="1:17" ht="13.5" thickBot="1" x14ac:dyDescent="0.25"/>
    <row r="15" spans="1:17" ht="25.5" customHeight="1" x14ac:dyDescent="0.2">
      <c r="A15" s="82" t="s">
        <v>60</v>
      </c>
      <c r="B15" s="83"/>
      <c r="C15" s="84"/>
      <c r="D15" s="84"/>
      <c r="E15" s="85">
        <f>L5</f>
        <v>18034901</v>
      </c>
      <c r="F15" s="86"/>
      <c r="H15" s="87" t="s">
        <v>20</v>
      </c>
      <c r="I15" s="83"/>
      <c r="J15" s="84"/>
      <c r="K15" s="84"/>
      <c r="L15" s="88">
        <f>L11+M11+N11</f>
        <v>0</v>
      </c>
      <c r="M15" s="89"/>
      <c r="N15" s="17"/>
    </row>
    <row r="16" spans="1:17" ht="27" customHeight="1" x14ac:dyDescent="0.2">
      <c r="A16" s="67" t="s">
        <v>17</v>
      </c>
      <c r="B16" s="68"/>
      <c r="C16" s="69">
        <f>L11</f>
        <v>0</v>
      </c>
      <c r="D16" s="69"/>
      <c r="E16" s="65"/>
      <c r="F16" s="66"/>
      <c r="H16" s="67" t="s">
        <v>21</v>
      </c>
      <c r="I16" s="68"/>
      <c r="J16" s="72">
        <f>N11</f>
        <v>0</v>
      </c>
      <c r="K16" s="72"/>
      <c r="L16" s="65"/>
      <c r="M16" s="66"/>
      <c r="N16" s="18"/>
    </row>
    <row r="17" spans="1:14" ht="39" customHeight="1" thickBot="1" x14ac:dyDescent="0.25">
      <c r="A17" s="60" t="s">
        <v>18</v>
      </c>
      <c r="B17" s="61"/>
      <c r="C17" s="62">
        <f>E15-C16</f>
        <v>18034901</v>
      </c>
      <c r="D17" s="62"/>
      <c r="E17" s="63"/>
      <c r="F17" s="64"/>
      <c r="H17" s="60" t="s">
        <v>22</v>
      </c>
      <c r="I17" s="61"/>
      <c r="J17" s="62">
        <f>L11+M11</f>
        <v>0</v>
      </c>
      <c r="K17" s="62"/>
      <c r="L17" s="63"/>
      <c r="M17" s="64"/>
      <c r="N17" s="18"/>
    </row>
    <row r="18" spans="1:14" ht="13.5" thickBot="1" x14ac:dyDescent="0.25">
      <c r="C18" s="5"/>
      <c r="D18" s="5"/>
      <c r="E18" s="5"/>
      <c r="F18" s="5"/>
      <c r="H18" s="17"/>
      <c r="I18" s="17"/>
      <c r="J18" s="18"/>
      <c r="K18" s="18"/>
      <c r="L18" s="18"/>
      <c r="M18" s="18"/>
      <c r="N18" s="17"/>
    </row>
    <row r="19" spans="1:14" ht="13.5" thickBot="1" x14ac:dyDescent="0.25">
      <c r="A19" s="56" t="s">
        <v>19</v>
      </c>
      <c r="B19" s="57"/>
      <c r="C19" s="58">
        <f>SUM(C15:D17)</f>
        <v>18034901</v>
      </c>
      <c r="D19" s="58"/>
      <c r="E19" s="58">
        <f>SUM(E15:F17)</f>
        <v>18034901</v>
      </c>
      <c r="F19" s="59"/>
      <c r="H19" s="56" t="s">
        <v>19</v>
      </c>
      <c r="I19" s="57"/>
      <c r="J19" s="58">
        <f>SUM(J15:K17)</f>
        <v>0</v>
      </c>
      <c r="K19" s="58"/>
      <c r="L19" s="58">
        <f>SUM(L15:M17)</f>
        <v>0</v>
      </c>
      <c r="M19" s="59"/>
      <c r="N19" s="20"/>
    </row>
    <row r="22" spans="1:14" ht="13.5" thickBot="1" x14ac:dyDescent="0.25">
      <c r="A22" s="33"/>
      <c r="B22" s="12"/>
      <c r="C22" s="12"/>
      <c r="D22" s="12"/>
      <c r="K22" s="22"/>
      <c r="L22" s="12"/>
      <c r="M22" s="12"/>
      <c r="N22" s="34"/>
    </row>
    <row r="23" spans="1:14" s="22" customFormat="1" x14ac:dyDescent="0.2">
      <c r="A23" s="22" t="s">
        <v>25</v>
      </c>
      <c r="G23" s="23"/>
      <c r="N23" s="24" t="s">
        <v>27</v>
      </c>
    </row>
    <row r="24" spans="1:14" s="22" customFormat="1" x14ac:dyDescent="0.2">
      <c r="A24" s="22" t="s">
        <v>26</v>
      </c>
      <c r="G24" s="23"/>
    </row>
    <row r="26" spans="1:14" s="22" customFormat="1" x14ac:dyDescent="0.2">
      <c r="A26" s="22" t="s">
        <v>28</v>
      </c>
      <c r="B26" s="22" t="s">
        <v>29</v>
      </c>
      <c r="G26" s="23"/>
    </row>
    <row r="27" spans="1:14" s="22" customFormat="1" x14ac:dyDescent="0.2">
      <c r="A27" s="22" t="s">
        <v>30</v>
      </c>
      <c r="B27" s="22" t="s">
        <v>31</v>
      </c>
      <c r="G27" s="23"/>
    </row>
  </sheetData>
  <mergeCells count="44">
    <mergeCell ref="L19:M19"/>
    <mergeCell ref="A17:B17"/>
    <mergeCell ref="C17:D17"/>
    <mergeCell ref="E17:F17"/>
    <mergeCell ref="H17:I17"/>
    <mergeCell ref="J17:K17"/>
    <mergeCell ref="L17:M17"/>
    <mergeCell ref="A19:B19"/>
    <mergeCell ref="C19:D19"/>
    <mergeCell ref="E19:F19"/>
    <mergeCell ref="H19:I19"/>
    <mergeCell ref="J19:K19"/>
    <mergeCell ref="L16:M16"/>
    <mergeCell ref="A11:K11"/>
    <mergeCell ref="A13:N13"/>
    <mergeCell ref="A15:B15"/>
    <mergeCell ref="C15:D15"/>
    <mergeCell ref="E15:F15"/>
    <mergeCell ref="H15:I15"/>
    <mergeCell ref="J15:K15"/>
    <mergeCell ref="L15:M15"/>
    <mergeCell ref="A16:B16"/>
    <mergeCell ref="C16:D16"/>
    <mergeCell ref="E16:F16"/>
    <mergeCell ref="H16:I16"/>
    <mergeCell ref="J16:K16"/>
    <mergeCell ref="L6:N6"/>
    <mergeCell ref="A6:A7"/>
    <mergeCell ref="B6:B7"/>
    <mergeCell ref="C6:C7"/>
    <mergeCell ref="D6:D7"/>
    <mergeCell ref="E6:E7"/>
    <mergeCell ref="F6:F7"/>
    <mergeCell ref="G6:G7"/>
    <mergeCell ref="H6:H7"/>
    <mergeCell ref="I6:I7"/>
    <mergeCell ref="J6:J7"/>
    <mergeCell ref="K6:K7"/>
    <mergeCell ref="A1:K1"/>
    <mergeCell ref="L1:N1"/>
    <mergeCell ref="A2:N2"/>
    <mergeCell ref="A3:N3"/>
    <mergeCell ref="A5:K5"/>
    <mergeCell ref="L5:N5"/>
  </mergeCells>
  <pageMargins left="0.39370078740157483" right="0.39370078740157483" top="0.39370078740157483" bottom="0.59055118110236227" header="0.39370078740157483" footer="0.39370078740157483"/>
  <pageSetup scale="90" orientation="landscape" r:id="rId1"/>
  <headerFooter>
    <oddFooter>&amp;L&amp;F&amp;C&amp;A&amp;R&amp;P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CONPES 2019</vt:lpstr>
      <vt:lpstr>CNP 2020</vt:lpstr>
      <vt:lpstr>MPIO 2020</vt:lpstr>
      <vt:lpstr>CNP 2020 COVID</vt:lpstr>
    </vt:vector>
  </TitlesOfParts>
  <Company>casa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dc:creator>
  <cp:lastModifiedBy>Antonio Nariño</cp:lastModifiedBy>
  <cp:lastPrinted>2020-07-22T18:17:35Z</cp:lastPrinted>
  <dcterms:created xsi:type="dcterms:W3CDTF">2009-01-01T16:41:42Z</dcterms:created>
  <dcterms:modified xsi:type="dcterms:W3CDTF">2020-07-22T19:10:11Z</dcterms:modified>
</cp:coreProperties>
</file>